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 Долобан Н.Н\Исполнение программ ХМАО-Югры (к 25 числу)\2025 год\декабрь\"/>
    </mc:Choice>
  </mc:AlternateContent>
  <bookViews>
    <workbookView xWindow="360" yWindow="15" windowWidth="20955" windowHeight="9720"/>
  </bookViews>
  <sheets>
    <sheet name="1" sheetId="2" r:id="rId1"/>
  </sheets>
  <definedNames>
    <definedName name="_xlnm.Print_Titles" localSheetId="0">'1'!$2:$4</definedName>
    <definedName name="_xlnm.Print_Area" localSheetId="0">'1'!$A$1:$I$76</definedName>
  </definedNames>
  <calcPr calcId="162913"/>
</workbook>
</file>

<file path=xl/calcChain.xml><?xml version="1.0" encoding="utf-8"?>
<calcChain xmlns="http://schemas.openxmlformats.org/spreadsheetml/2006/main">
  <c r="E76" i="2" l="1"/>
  <c r="F76" i="2" s="1"/>
  <c r="D76" i="2"/>
  <c r="G75" i="2"/>
  <c r="H75" i="2" s="1"/>
  <c r="F75" i="2"/>
  <c r="H74" i="2"/>
  <c r="G74" i="2"/>
  <c r="F74" i="2"/>
  <c r="E72" i="2"/>
  <c r="F72" i="2" s="1"/>
  <c r="D72" i="2"/>
  <c r="G71" i="2"/>
  <c r="H71" i="2" s="1"/>
  <c r="F71" i="2"/>
  <c r="G70" i="2"/>
  <c r="H70" i="2" s="1"/>
  <c r="F70" i="2"/>
  <c r="G69" i="2"/>
  <c r="H69" i="2" s="1"/>
  <c r="F69" i="2"/>
  <c r="E56" i="2"/>
  <c r="D56" i="2"/>
  <c r="G55" i="2"/>
  <c r="H55" i="2" s="1"/>
  <c r="F55" i="2"/>
  <c r="G54" i="2"/>
  <c r="F54" i="2"/>
  <c r="E52" i="2"/>
  <c r="F52" i="2" s="1"/>
  <c r="D52" i="2"/>
  <c r="G51" i="2"/>
  <c r="H51" i="2" s="1"/>
  <c r="F51" i="2"/>
  <c r="G50" i="2"/>
  <c r="H50" i="2" s="1"/>
  <c r="F50" i="2"/>
  <c r="G49" i="2"/>
  <c r="G52" i="2" s="1"/>
  <c r="H52" i="2" s="1"/>
  <c r="F49" i="2"/>
  <c r="E24" i="2"/>
  <c r="D24" i="2"/>
  <c r="G23" i="2"/>
  <c r="H23" i="2" s="1"/>
  <c r="F23" i="2"/>
  <c r="G22" i="2"/>
  <c r="H22" i="2" s="1"/>
  <c r="F22" i="2"/>
  <c r="G21" i="2"/>
  <c r="F21" i="2"/>
  <c r="E16" i="2"/>
  <c r="F16" i="2" s="1"/>
  <c r="D16" i="2"/>
  <c r="G14" i="2"/>
  <c r="H14" i="2" s="1"/>
  <c r="F14" i="2"/>
  <c r="G13" i="2"/>
  <c r="E68" i="2"/>
  <c r="D68" i="2"/>
  <c r="G67" i="2"/>
  <c r="G66" i="2"/>
  <c r="H66" i="2" s="1"/>
  <c r="F66" i="2"/>
  <c r="G65" i="2"/>
  <c r="G68" i="2" s="1"/>
  <c r="H68" i="2" s="1"/>
  <c r="F65" i="2"/>
  <c r="E64" i="2"/>
  <c r="F64" i="2" s="1"/>
  <c r="D64" i="2"/>
  <c r="G63" i="2"/>
  <c r="H63" i="2" s="1"/>
  <c r="F63" i="2"/>
  <c r="G62" i="2"/>
  <c r="H62" i="2" s="1"/>
  <c r="F62" i="2"/>
  <c r="G61" i="2"/>
  <c r="H61" i="2" s="1"/>
  <c r="F61" i="2"/>
  <c r="E60" i="2"/>
  <c r="D60" i="2"/>
  <c r="G58" i="2"/>
  <c r="G60" i="2" s="1"/>
  <c r="F58" i="2"/>
  <c r="E48" i="2"/>
  <c r="F48" i="2" s="1"/>
  <c r="D48" i="2"/>
  <c r="G47" i="2"/>
  <c r="H47" i="2" s="1"/>
  <c r="F47" i="2"/>
  <c r="G46" i="2"/>
  <c r="H46" i="2" s="1"/>
  <c r="F46" i="2"/>
  <c r="E44" i="2"/>
  <c r="D44" i="2"/>
  <c r="G43" i="2"/>
  <c r="H43" i="2" s="1"/>
  <c r="F43" i="2"/>
  <c r="G42" i="2"/>
  <c r="H42" i="2" s="1"/>
  <c r="F42" i="2"/>
  <c r="G41" i="2"/>
  <c r="E40" i="2"/>
  <c r="D40" i="2"/>
  <c r="F40" i="2" s="1"/>
  <c r="G39" i="2"/>
  <c r="H39" i="2" s="1"/>
  <c r="F39" i="2"/>
  <c r="G38" i="2"/>
  <c r="H38" i="2" s="1"/>
  <c r="F38" i="2"/>
  <c r="G37" i="2"/>
  <c r="F37" i="2"/>
  <c r="E36" i="2"/>
  <c r="F36" i="2" s="1"/>
  <c r="D36" i="2"/>
  <c r="G35" i="2"/>
  <c r="F35" i="2"/>
  <c r="G34" i="2"/>
  <c r="F34" i="2"/>
  <c r="E32" i="2"/>
  <c r="F32" i="2" s="1"/>
  <c r="D32" i="2"/>
  <c r="G31" i="2"/>
  <c r="G30" i="2"/>
  <c r="H30" i="2" s="1"/>
  <c r="F30" i="2"/>
  <c r="G29" i="2"/>
  <c r="E28" i="2"/>
  <c r="D28" i="2"/>
  <c r="G27" i="2"/>
  <c r="H27" i="2" s="1"/>
  <c r="G26" i="2"/>
  <c r="H26" i="2" s="1"/>
  <c r="F26" i="2"/>
  <c r="G25" i="2"/>
  <c r="H25" i="2" s="1"/>
  <c r="F25" i="2"/>
  <c r="E20" i="2"/>
  <c r="F20" i="2" s="1"/>
  <c r="D20" i="2"/>
  <c r="G18" i="2"/>
  <c r="H18" i="2" s="1"/>
  <c r="F18" i="2"/>
  <c r="E12" i="2"/>
  <c r="D12" i="2"/>
  <c r="G11" i="2"/>
  <c r="H11" i="2" s="1"/>
  <c r="F11" i="2"/>
  <c r="G10" i="2"/>
  <c r="F10" i="2"/>
  <c r="G9" i="2"/>
  <c r="E7" i="2"/>
  <c r="D7" i="2"/>
  <c r="E6" i="2"/>
  <c r="D6" i="2"/>
  <c r="E5" i="2"/>
  <c r="D5" i="2"/>
  <c r="F68" i="2" l="1"/>
  <c r="G16" i="2"/>
  <c r="H16" i="2" s="1"/>
  <c r="F44" i="2"/>
  <c r="G20" i="2"/>
  <c r="H20" i="2" s="1"/>
  <c r="H49" i="2"/>
  <c r="G56" i="2"/>
  <c r="H56" i="2" s="1"/>
  <c r="F12" i="2"/>
  <c r="G28" i="2"/>
  <c r="H28" i="2" s="1"/>
  <c r="G36" i="2"/>
  <c r="H36" i="2" s="1"/>
  <c r="G40" i="2"/>
  <c r="H40" i="2" s="1"/>
  <c r="G44" i="2"/>
  <c r="H44" i="2" s="1"/>
  <c r="H60" i="2"/>
  <c r="G24" i="2"/>
  <c r="H24" i="2" s="1"/>
  <c r="F24" i="2"/>
  <c r="H54" i="2"/>
  <c r="F56" i="2"/>
  <c r="G76" i="2"/>
  <c r="H76" i="2" s="1"/>
  <c r="F28" i="2"/>
  <c r="G5" i="2"/>
  <c r="H5" i="2" s="1"/>
  <c r="G32" i="2"/>
  <c r="H32" i="2" s="1"/>
  <c r="H34" i="2"/>
  <c r="F60" i="2"/>
  <c r="H21" i="2"/>
  <c r="G72" i="2"/>
  <c r="H72" i="2" s="1"/>
  <c r="F7" i="2"/>
  <c r="E8" i="2"/>
  <c r="G6" i="2"/>
  <c r="H6" i="2" s="1"/>
  <c r="G7" i="2"/>
  <c r="H7" i="2" s="1"/>
  <c r="F5" i="2"/>
  <c r="D8" i="2"/>
  <c r="F6" i="2"/>
  <c r="G12" i="2"/>
  <c r="H12" i="2" s="1"/>
  <c r="H10" i="2"/>
  <c r="H35" i="2"/>
  <c r="H37" i="2"/>
  <c r="G64" i="2"/>
  <c r="H64" i="2" s="1"/>
  <c r="H65" i="2"/>
  <c r="G48" i="2"/>
  <c r="H48" i="2" s="1"/>
  <c r="H58" i="2"/>
  <c r="F8" i="2" l="1"/>
  <c r="G8" i="2"/>
  <c r="H8" i="2" s="1"/>
</calcChain>
</file>

<file path=xl/sharedStrings.xml><?xml version="1.0" encoding="utf-8"?>
<sst xmlns="http://schemas.openxmlformats.org/spreadsheetml/2006/main" count="126" uniqueCount="61">
  <si>
    <t>Источники финансирования</t>
  </si>
  <si>
    <t>8</t>
  </si>
  <si>
    <t>Всего по программам</t>
  </si>
  <si>
    <t>Федеральный бюджет (ФБ)</t>
  </si>
  <si>
    <t>Бюджет автономного округа (БАО)</t>
  </si>
  <si>
    <t>Бюджет муниципального образования (БМО)</t>
  </si>
  <si>
    <t>всего:</t>
  </si>
  <si>
    <t>ФБ</t>
  </si>
  <si>
    <t>БАО</t>
  </si>
  <si>
    <t>БМО</t>
  </si>
  <si>
    <t>"Развитие экономического потенциала"</t>
  </si>
  <si>
    <t>Годовые плановые назначения*, (тыс.руб.)</t>
  </si>
  <si>
    <t>Профинан-сировано*, (тыс.руб.)</t>
  </si>
  <si>
    <t>Фактические расходы*, (тыс.руб.)</t>
  </si>
  <si>
    <t>% 
исполнения 
к финан-сированию</t>
  </si>
  <si>
    <t>% 
финанси-рования 
к плану</t>
  </si>
  <si>
    <t>4</t>
  </si>
  <si>
    <t>5</t>
  </si>
  <si>
    <t>6</t>
  </si>
  <si>
    <t>7</t>
  </si>
  <si>
    <t>2</t>
  </si>
  <si>
    <t>3</t>
  </si>
  <si>
    <t>№ п/п</t>
  </si>
  <si>
    <t>Государственная программа ХМАО-Югры</t>
  </si>
  <si>
    <t>Результаты реализации государственных  программ</t>
  </si>
  <si>
    <t xml:space="preserve"> "Развитие образования"</t>
  </si>
  <si>
    <t>"Культурное пространство"</t>
  </si>
  <si>
    <t>"Развитие физической культуры и спорта"</t>
  </si>
  <si>
    <t>"Поддержка занятости населения"</t>
  </si>
  <si>
    <t>"Безопасность жизнедеятельности и профилактика правонарушений"</t>
  </si>
  <si>
    <t xml:space="preserve"> "Строительство"</t>
  </si>
  <si>
    <t xml:space="preserve"> "Управление государственными финансами и создание условий для эффективного управления муниципальными финансами"</t>
  </si>
  <si>
    <t xml:space="preserve"> "Экологическая безопасность"</t>
  </si>
  <si>
    <t>"Современное здравоохранение"</t>
  </si>
  <si>
    <t>Государственная программа "Обеспечение эпизоотического и ветеринарно-санитарного благополучия"</t>
  </si>
  <si>
    <t xml:space="preserve"> "Развитие агропромышленного комплекса"</t>
  </si>
  <si>
    <t>"Социальное и демографическое развитие"</t>
  </si>
  <si>
    <t>"Развитие государственной гражданской и муниципальной службы"</t>
  </si>
  <si>
    <t xml:space="preserve"> "Пространственное развитие и формирование комфортной городской среды"</t>
  </si>
  <si>
    <t>"Современная транспортная система"</t>
  </si>
  <si>
    <t>,</t>
  </si>
  <si>
    <t>"Развитие гражданского общества"</t>
  </si>
  <si>
    <t>Информация о реализации государственных программ ХМАО-Югры по Советскому району на 31.12.2025 года</t>
  </si>
  <si>
    <t xml:space="preserve">На 31.12.2025 года  исполнение  составляет  4453,3 тыс. рублей - 100,0% к финансированию. Бюджетные средства направлены на реализацию регионального проекта  "Малое и среднее предпринимательство и поддержка индивидуальной предпринимательской инициативы". </t>
  </si>
  <si>
    <t xml:space="preserve">На   31.12.2025 года исполнение  составляет 9061,3 тыс. рублей - 100,0% к финансированию. Бюджетные средства направлены на реализацию переданного государственного полномочия по государственной регистрации актов гражданского состояния (на   обеспечение деятельности ЗАГС). </t>
  </si>
  <si>
    <t xml:space="preserve">На   31.12.2025 года исполнение  составляет 4377,8 тыс. рублей - 100,0% к финансированию. Бюджетные средства направлены на организацию мероприятий при осуществлении деятельности по обращению с животными без владельцев. </t>
  </si>
  <si>
    <t xml:space="preserve">На   31.12.2025 года исполнение  составляет 12153,5 тыс. рублей - 100,0% к финансированию. Бюджетные средства направлены на    на осуществление комиссии по делам несовершеннолетних.   </t>
  </si>
  <si>
    <t>На 31.12.2025 года  исполнение составляет 1147485,7 тыс. рублей - 100,0% к финансированию.  Бюджетные средства направлены: на выравнивание  бюджетной обеспеченности, в том числе  поселений Советского района  - 727518,8 тыс. руб.; на поддержку мер по обеспечению сбалансированности бюджетов - 270164,9 тыс.руб.; на исполнение полномочий по расчету и предоставлению дотаций на выравнивание уровня бюджетной обеспеченности  поселений Советского района - 113076,2 тыс.руб.; для стимулирования роста налогового потенциала и качества планирования доходов - 30242,4 тыс. руб.; на финансовое обеспечение расходных обязательств по решению вопросов местного значения - 6483,4 тыс.рублей</t>
  </si>
  <si>
    <t xml:space="preserve"> На 31.12.2025 года   исполнение составляет 1688,9 тыс. рублей - 100,0% к финансированию.  Бюджетные средства направлены на организацию осуществления мероприятий по проведению дезинсекции и дератизации.   </t>
  </si>
  <si>
    <t xml:space="preserve">На 31.12.2025 года  исполнение составляет 21286,2 тыс. рублей - 100,0% к финансированию.  Бюджетные средства направлены  на  создание в муниципальных организациях временных рабочих мест для безработных граждан, зарегистрированных в органах службы занятости населения - 19132,8 тыс. руб.;   на  государственное  управление охраной труда - 2153,4 тыс. рублей.  </t>
  </si>
  <si>
    <t xml:space="preserve">На 31.12.2025 года   исполнение составляет 28497,3 тыс. рублей - 100,0% к финансированию.  Бюджетные средства направлены на реализацию регионального проекта  "Формирование комфортной городской среды" - 21822,7 тыс. рублей;  на реализацию регионального проекта "Национальная система пространственных данных" (выполнения комплексных кадастровых работ) - 3886,6 тыс.рублей; на реализацию полномочий в области градостроительной деятельности - 2788,0 тыс. рублей.  </t>
  </si>
  <si>
    <t xml:space="preserve">На 31.12.2025 года   исполнение составляет 2632993,8 тыс. рублей - 100,0% к финансированию.  Бюджетные средства направлены  на  реализацию мероприятий:  в области жилищных отношений - 1958672,6 тыс.руб.;  подпрограммы «Поддержка частных инвестиций в коммунальный комплекс, создание условий для обеспечения качественными коммунальными услугами» - 315288,6 тыс.руб.;   по модернизации школьных систем образования - 359032,6 тыс. рублей.  </t>
  </si>
  <si>
    <t>На 31.12.2025 года   исполнение составляет 18871,9 тыс. рублей - 100,0% к финансированию.  Бюджетные средства направлены  на создание объектов спорта, в том числе спортивных сооружений - 5047,7 тыс.руб.;  на развитие сети спортивных объектов шаговой доступности - 4681,2 тыс.рублей;  на обеспечение образовательных организаций, осуществляющих подготовку спортивного резерва  - 9143,0 тыс. рублей.</t>
  </si>
  <si>
    <t xml:space="preserve">На 31.12.2025 года  исполнение составляет 10698,5 тыс. рублей - 100,0% к финансированию.  Бюджетные средства направлены  на  реализацию регионального проекта "Семейные ценности и инфраструктура культуры"  - 8421,1 тыс. руб.;  на реализацию регионального проекта  "Сохранение культурного и исторического наследия" -  829,7 тыс. руб.;  на осуществление полномочий по хранению, комплектованию, учету и использованию архивных документов, относящихся к государственной собственности ХМАО-Югры - 1447,7 тыс. рублей. </t>
  </si>
  <si>
    <t xml:space="preserve">На  реализацию  в  Советском  районе  государственных  программ   в  2025 году в бюджете   Советского  района  утверждено  7390309,5 тыс.рублей, в  том  числе:                                                                                                                                                                                                                                            355578,2 тыс.рублей - средства федерального бюджета,                                                                        6774223,6 тыс.рублей - средства окружного бюджета,                                                                                                                                                                                                                                                                                                                                                                                                                                                                                       260507,7 тыс.рублей - средства бюджета района на софинансирование государственных программ.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  31.12.2025 года на реализацию в Советском районе мероприятий по 17  государственным программам автономного округа  из всех источников профинансировано - 7218516,3 тыс. рублей,    исполнение  составляет 7218516,3 тыс. рублей - 100,0% к финансированию.                                                                       </t>
  </si>
  <si>
    <t xml:space="preserve">На   31.12.2025 года исполнение  составляет 119758,9 тыс. рублей - 100,0% к финансированию. Бюджетные средства направлены на  реализацию регионального проекта "Генеральная уборка" - 119637,6 тыс. рублей;  осуществление отдельных полномочий Ханты-Мансийского автономного округа – Югры по организации деятельности по обращению с твердыми коммунальными отходами - 121,3 тыс. рублей. </t>
  </si>
  <si>
    <t xml:space="preserve">На 31.12.2025 года   исполнение составляет 521014,8 тыс. рублей - 100,0% к финансированию.  Бюджетные средства направлены на реконструкцию дорог в г.Советский по улицам (Василия Чапаева - Петра Багаева) - 448812,1 тыс. рублей; на  капитальный ремонт автомобильной дороги по ул. Кирова в границах ул. Зои Космодемьянской и Юбилейная в г.п. Советский - 49153,7 тыс. рублей; на реконструкцию автомобильной дороги общего пользования улица Коммунистическая в п.Пионерский - 19638,3 тыс. рублей;  на ремонт дорожного полотна автомобильной дороги по ул.Обская в г.п.Коммунистический -  3410,7 тыс. рублей. </t>
  </si>
  <si>
    <t>На 31.12.2025 года  исполнение составляет 49927,7 тыс. рублей - 100,0% к финансированию.  Бюджетные средства направлены  на реализацию  8 инициативных проектов, отобранных по результатам конкурса, в том числе: «Наш! Хоккейный! Ледяной!» (Советский район) - 15634,8 тыс.руб.; «Наш чистый двор – Макаренко 4» (г.п. Советский) - 15539,6 тыс.руб.; «Лес легенд»  (г.п. Советский) - 11411,8 тыс.руб.; «Устройство тематического остановочного комплекса Экспозиционно-выставочного центра «Память» с информационным видеоэкраном»   (г.п. Советский)  - 3610,3 тыс.руб.;  «Банный комплекс БлагоДать» 1 этап – ремонт мужского отделения» (г.п. Пионерский) - 2063,3 тыс.руб.; «Время чудес»   (с.п. Алябъевский)  - 960,7 тыс.руб.; «Сила Воли Объединяет»  (г.п. Коммунистический) - 476,8 тыс.руб.; «Благоустройство общественного кладбища»  (г.п. Коммунистический) - 230,4 тыс. рублей.</t>
  </si>
  <si>
    <t xml:space="preserve">На 31.12.2025 года   исполнение составляет 6710,8 тыс. рублей - 100,0% к финансированию.  Бюджетные средства направлены на  осуществление первичного воинского учета органами местного самоуправления поселений, муниципальных и городских округов  - 4172,3 тыс.руб.; на обеспечение деятельности административной комиссии - 2238,8 тыс.руб.;  на создание условий для деятельности добровольных формирований населения по охране общественного порядка - 292,8 тыс.руб.; 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РФ - 6,9 тыс. рублей. </t>
  </si>
  <si>
    <t>На 31.12.2025 года   исполнение составляет 2624561,1 тыс. рублей - 100,0% к финансированию.  Бюджетные средства направлены  на  реализацию основных общеобразовательных программ и программ дошкольного образования - 2217288,2 тыс. рублей; на  предоставление обучающимся муниципальных общеобразовательных организаций и частных общеобразовательных организаций, имеющих государственную аккредитацию, социальной поддержки в виде предоставления завтраков и обедов  - 140205,2 тыс.руб.; на ежемесячное денежное вознаграждение за классное руководство педагогическим работникам  - 86802,3 тыс. руб.; на благоустройство  территорий муниципальных общеобразовательных организаций - 51815,5 тыс. руб.; на выплату компенсации  части родительской платы  за присмотр и уход за детьми в образовательных организациях, реализующих образовательные программы дошкольного образования - 36813,0 тыс. руб.; на организацию питания обучающихся 1-4 классов   организаций, осуществляющих образовательную деятельность, имеющим государственную аккредитацию  - 45554,0 тыс. руб.; на  оплату  стоимости  питания  детям  школьного  возраста  в  оздоровительных  лагерях  с  дневным  пребываниям  - 14296,4 тыс. руб.;  на организацию отдыха и оздоровления детей - 28160,3 тыс.руб.;  на создание условий для осуществления присмотра и ухода за детьми, содержания детей в частных организациях, осуществляющих образовательную деятельность по реализации образовательных программ дошкольного образования - 2736,0 тыс. руб.; на  обеспечение  деятельности советников директора по воспитанию и взаимодействию с детскими общественными объединениями в общеобразовательных организациях - 890,2 тыс. рублей.</t>
  </si>
  <si>
    <t>На   31.12.2025 года исполнение  составляет 4974,8 тыс. рублей - 100,0% к финансированию. Бюджетные средства направлены на  поддержку сельскохозяйственного производства и деятельности по заготовке и переработке дикоросов, в том числе: на поддержку растениеводства (за исключением личных подсобных хозяйств)  - 1910,8 тыс.руб.; на поддержку животноводства  - 534,5 тыс. руб.;  на  региональный проект "Благоустройство сельских территорий" - 2529,5 тыс.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</si>
</sst>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_ ;\-#,##0.0\ "/>
    <numFmt numFmtId="166" formatCode="#,##0.0"/>
  </numFmts>
  <fonts count="18" x14ac:knownFonts="1">
    <font>
      <sz val="10"/>
      <name val="Arial"/>
    </font>
    <font>
      <sz val="11"/>
      <color indexed="17"/>
      <name val="Calibri"/>
    </font>
    <font>
      <sz val="10"/>
      <name val="Times New Roman"/>
    </font>
    <font>
      <b/>
      <sz val="10"/>
      <name val="Times New Roman"/>
    </font>
    <font>
      <sz val="11"/>
      <name val="Times New Roman"/>
    </font>
    <font>
      <sz val="12"/>
      <name val="Times New Roman"/>
    </font>
    <font>
      <b/>
      <sz val="12"/>
      <name val="Times New Roman"/>
    </font>
    <font>
      <sz val="10.5"/>
      <name val="Times New Roman"/>
    </font>
    <font>
      <b/>
      <sz val="10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sz val="10"/>
      <name val="Times New Roman"/>
    </font>
    <font>
      <sz val="12.5"/>
      <name val="Times New Roman"/>
    </font>
    <font>
      <sz val="12"/>
      <name val="Times New Roman"/>
    </font>
    <font>
      <sz val="12.5"/>
      <name val="Times New Roman"/>
    </font>
    <font>
      <sz val="11.8"/>
      <name val="Times New Roman"/>
    </font>
    <font>
      <sz val="12.5"/>
      <name val="Times New Roman"/>
      <family val="1"/>
      <charset val="204"/>
    </font>
    <font>
      <sz val="11.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65"/>
        <bgColor indexed="26"/>
      </patternFill>
    </fill>
    <fill>
      <patternFill patternType="solid">
        <fgColor theme="0"/>
      </patternFill>
    </fill>
    <fill>
      <patternFill patternType="solid">
        <fgColor indexed="5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0"/>
  </cellStyleXfs>
  <cellXfs count="67">
    <xf numFmtId="0" fontId="0" fillId="0" borderId="0" xfId="0"/>
    <xf numFmtId="0" fontId="2" fillId="3" borderId="0" xfId="0" applyFont="1" applyFill="1"/>
    <xf numFmtId="0" fontId="2" fillId="0" borderId="0" xfId="0" applyFont="1" applyFill="1"/>
    <xf numFmtId="0" fontId="2" fillId="0" borderId="0" xfId="0" applyFont="1" applyFill="1" applyAlignment="1">
      <alignment vertical="top"/>
    </xf>
    <xf numFmtId="0" fontId="2" fillId="4" borderId="0" xfId="0" applyFont="1" applyFill="1"/>
    <xf numFmtId="0" fontId="2" fillId="5" borderId="0" xfId="0" applyFont="1" applyFill="1"/>
    <xf numFmtId="0" fontId="3" fillId="0" borderId="0" xfId="0" applyFont="1" applyFill="1" applyBorder="1" applyAlignment="1"/>
    <xf numFmtId="16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>
      <alignment horizontal="center" vertical="center"/>
    </xf>
    <xf numFmtId="16" fontId="5" fillId="0" borderId="3" xfId="0" applyNumberFormat="1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center" vertical="top" wrapText="1"/>
    </xf>
    <xf numFmtId="0" fontId="8" fillId="5" borderId="0" xfId="0" applyFont="1" applyFill="1"/>
    <xf numFmtId="165" fontId="5" fillId="0" borderId="3" xfId="1" applyNumberFormat="1" applyFont="1" applyFill="1" applyBorder="1" applyAlignment="1" applyProtection="1">
      <alignment horizontal="center" vertical="top"/>
    </xf>
    <xf numFmtId="166" fontId="5" fillId="0" borderId="3" xfId="1" applyNumberFormat="1" applyFont="1" applyFill="1" applyBorder="1" applyAlignment="1" applyProtection="1">
      <alignment horizontal="center" vertical="top"/>
    </xf>
    <xf numFmtId="165" fontId="6" fillId="0" borderId="3" xfId="1" applyNumberFormat="1" applyFont="1" applyFill="1" applyBorder="1" applyAlignment="1" applyProtection="1">
      <alignment horizontal="center" vertical="top"/>
    </xf>
    <xf numFmtId="166" fontId="6" fillId="0" borderId="3" xfId="1" applyNumberFormat="1" applyFont="1" applyFill="1" applyBorder="1" applyAlignment="1" applyProtection="1">
      <alignment horizontal="center" vertical="top"/>
    </xf>
    <xf numFmtId="166" fontId="9" fillId="0" borderId="3" xfId="1" applyNumberFormat="1" applyFont="1" applyFill="1" applyBorder="1" applyAlignment="1" applyProtection="1">
      <alignment horizontal="center" vertical="top"/>
    </xf>
    <xf numFmtId="166" fontId="10" fillId="0" borderId="3" xfId="1" applyNumberFormat="1" applyFont="1" applyFill="1" applyBorder="1" applyAlignment="1" applyProtection="1">
      <alignment horizontal="center" vertical="top"/>
    </xf>
    <xf numFmtId="166" fontId="5" fillId="0" borderId="3" xfId="0" applyNumberFormat="1" applyFont="1" applyFill="1" applyBorder="1" applyAlignment="1">
      <alignment horizontal="center" vertical="top"/>
    </xf>
    <xf numFmtId="165" fontId="2" fillId="0" borderId="0" xfId="0" applyNumberFormat="1" applyFont="1" applyFill="1"/>
    <xf numFmtId="0" fontId="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6" fillId="4" borderId="3" xfId="0" applyFont="1" applyFill="1" applyBorder="1" applyAlignment="1">
      <alignment horizontal="center" vertical="top"/>
    </xf>
    <xf numFmtId="0" fontId="6" fillId="4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justify" vertical="top" wrapText="1"/>
    </xf>
    <xf numFmtId="0" fontId="12" fillId="0" borderId="5" xfId="0" applyFont="1" applyFill="1" applyBorder="1" applyAlignment="1">
      <alignment horizontal="justify" vertical="top" wrapText="1"/>
    </xf>
    <xf numFmtId="0" fontId="12" fillId="0" borderId="6" xfId="0" applyFont="1" applyFill="1" applyBorder="1" applyAlignment="1">
      <alignment horizontal="justify" vertical="top" wrapText="1"/>
    </xf>
    <xf numFmtId="0" fontId="5" fillId="0" borderId="4" xfId="0" applyFont="1" applyFill="1" applyBorder="1" applyAlignment="1">
      <alignment horizontal="center" vertical="top"/>
    </xf>
    <xf numFmtId="0" fontId="13" fillId="0" borderId="4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center" vertical="top"/>
    </xf>
    <xf numFmtId="0" fontId="14" fillId="0" borderId="5" xfId="0" applyFont="1" applyFill="1" applyBorder="1" applyAlignment="1">
      <alignment horizontal="justify" vertical="top" wrapText="1"/>
    </xf>
    <xf numFmtId="0" fontId="14" fillId="0" borderId="6" xfId="0" applyFont="1" applyFill="1" applyBorder="1" applyAlignment="1">
      <alignment horizontal="justify" vertical="top" wrapText="1"/>
    </xf>
    <xf numFmtId="0" fontId="5" fillId="0" borderId="4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left" vertical="top" wrapText="1"/>
    </xf>
    <xf numFmtId="0" fontId="13" fillId="0" borderId="8" xfId="0" applyFont="1" applyFill="1" applyBorder="1" applyAlignment="1">
      <alignment horizontal="left" vertical="top" wrapText="1"/>
    </xf>
    <xf numFmtId="0" fontId="13" fillId="0" borderId="9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justify" vertical="top" wrapText="1"/>
    </xf>
    <xf numFmtId="0" fontId="12" fillId="0" borderId="8" xfId="0" applyFont="1" applyFill="1" applyBorder="1" applyAlignment="1">
      <alignment horizontal="justify" vertical="top" wrapText="1"/>
    </xf>
    <xf numFmtId="0" fontId="12" fillId="0" borderId="9" xfId="0" applyFont="1" applyFill="1" applyBorder="1" applyAlignment="1">
      <alignment horizontal="justify" vertical="top" wrapText="1"/>
    </xf>
    <xf numFmtId="0" fontId="12" fillId="0" borderId="7" xfId="0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justify" vertical="top" wrapText="1"/>
    </xf>
    <xf numFmtId="0" fontId="12" fillId="0" borderId="2" xfId="0" applyFont="1" applyFill="1" applyBorder="1" applyAlignment="1">
      <alignment horizontal="justify" vertical="top"/>
    </xf>
    <xf numFmtId="0" fontId="12" fillId="0" borderId="8" xfId="0" applyFont="1" applyFill="1" applyBorder="1" applyAlignment="1">
      <alignment horizontal="justify" vertical="top"/>
    </xf>
    <xf numFmtId="0" fontId="12" fillId="0" borderId="9" xfId="0" applyFont="1" applyFill="1" applyBorder="1" applyAlignment="1">
      <alignment horizontal="justify" vertical="top"/>
    </xf>
    <xf numFmtId="0" fontId="14" fillId="0" borderId="2" xfId="0" applyFont="1" applyFill="1" applyBorder="1" applyAlignment="1">
      <alignment horizontal="justify" vertical="top"/>
    </xf>
    <xf numFmtId="0" fontId="14" fillId="0" borderId="8" xfId="0" applyFont="1" applyFill="1" applyBorder="1" applyAlignment="1">
      <alignment horizontal="justify" vertical="top"/>
    </xf>
    <xf numFmtId="0" fontId="14" fillId="0" borderId="9" xfId="0" applyFont="1" applyFill="1" applyBorder="1" applyAlignment="1">
      <alignment horizontal="justify" vertical="top"/>
    </xf>
    <xf numFmtId="0" fontId="16" fillId="0" borderId="2" xfId="0" applyFont="1" applyFill="1" applyBorder="1" applyAlignment="1">
      <alignment horizontal="justify" vertical="top" wrapText="1"/>
    </xf>
    <xf numFmtId="0" fontId="14" fillId="0" borderId="8" xfId="0" applyFont="1" applyFill="1" applyBorder="1" applyAlignment="1">
      <alignment horizontal="justify" vertical="top" wrapText="1"/>
    </xf>
    <xf numFmtId="0" fontId="14" fillId="0" borderId="9" xfId="0" applyFont="1" applyFill="1" applyBorder="1" applyAlignment="1">
      <alignment horizontal="justify" vertical="top" wrapText="1"/>
    </xf>
    <xf numFmtId="0" fontId="17" fillId="0" borderId="2" xfId="0" applyFont="1" applyFill="1" applyBorder="1" applyAlignment="1">
      <alignment horizontal="justify" vertical="top" wrapText="1"/>
    </xf>
    <xf numFmtId="0" fontId="15" fillId="0" borderId="8" xfId="0" applyFont="1" applyFill="1" applyBorder="1" applyAlignment="1">
      <alignment horizontal="justify" vertical="top" wrapText="1"/>
    </xf>
    <xf numFmtId="0" fontId="15" fillId="0" borderId="9" xfId="0" applyFont="1" applyFill="1" applyBorder="1" applyAlignment="1">
      <alignment horizontal="justify" vertical="top" wrapText="1"/>
    </xf>
    <xf numFmtId="0" fontId="16" fillId="0" borderId="7" xfId="0" applyFont="1" applyFill="1" applyBorder="1" applyAlignment="1">
      <alignment horizontal="justify" vertical="top" wrapText="1"/>
    </xf>
    <xf numFmtId="0" fontId="16" fillId="0" borderId="5" xfId="0" applyFont="1" applyFill="1" applyBorder="1" applyAlignment="1">
      <alignment horizontal="justify" vertical="top" wrapText="1"/>
    </xf>
    <xf numFmtId="0" fontId="16" fillId="0" borderId="6" xfId="0" applyFont="1" applyFill="1" applyBorder="1" applyAlignment="1">
      <alignment horizontal="justify" vertical="top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5119"/>
  <sheetViews>
    <sheetView tabSelected="1" view="pageBreakPreview" topLeftCell="A73" zoomScaleSheetLayoutView="100" workbookViewId="0">
      <selection activeCell="H76" sqref="H76"/>
    </sheetView>
  </sheetViews>
  <sheetFormatPr defaultColWidth="9.140625" defaultRowHeight="12.75" customHeight="1" x14ac:dyDescent="0.2"/>
  <cols>
    <col min="1" max="1" width="4" style="2" customWidth="1"/>
    <col min="2" max="2" width="20.140625" style="3" customWidth="1"/>
    <col min="3" max="3" width="15.42578125" style="2" customWidth="1"/>
    <col min="4" max="5" width="13.140625" style="2" customWidth="1"/>
    <col min="6" max="6" width="11.42578125" style="2" customWidth="1"/>
    <col min="7" max="7" width="13" style="2" customWidth="1"/>
    <col min="8" max="8" width="10.7109375" style="2" customWidth="1"/>
    <col min="9" max="9" width="64.7109375" style="2" customWidth="1"/>
    <col min="10" max="10" width="9.140625" style="2" customWidth="1"/>
    <col min="11" max="11" width="10.42578125" style="2" bestFit="1" customWidth="1"/>
    <col min="12" max="257" width="9.140625" style="2" customWidth="1"/>
  </cols>
  <sheetData>
    <row r="1" spans="1:11" s="1" customFormat="1" ht="17.25" customHeight="1" x14ac:dyDescent="0.25">
      <c r="A1" s="28" t="s">
        <v>42</v>
      </c>
      <c r="B1" s="28"/>
      <c r="C1" s="28"/>
      <c r="D1" s="28"/>
      <c r="E1" s="28"/>
      <c r="F1" s="28"/>
      <c r="G1" s="28"/>
      <c r="H1" s="28"/>
      <c r="I1" s="28"/>
    </row>
    <row r="2" spans="1:11" s="1" customFormat="1" ht="3.75" customHeight="1" x14ac:dyDescent="0.2">
      <c r="A2" s="6"/>
      <c r="B2" s="6"/>
      <c r="C2" s="6"/>
      <c r="D2" s="6"/>
      <c r="E2" s="6"/>
      <c r="F2" s="6"/>
      <c r="G2" s="6"/>
      <c r="H2" s="29" t="s">
        <v>40</v>
      </c>
      <c r="I2" s="29"/>
    </row>
    <row r="3" spans="1:11" ht="54" customHeight="1" x14ac:dyDescent="0.2">
      <c r="A3" s="7" t="s">
        <v>22</v>
      </c>
      <c r="B3" s="7" t="s">
        <v>23</v>
      </c>
      <c r="C3" s="7" t="s">
        <v>0</v>
      </c>
      <c r="D3" s="8" t="s">
        <v>11</v>
      </c>
      <c r="E3" s="8" t="s">
        <v>12</v>
      </c>
      <c r="F3" s="8" t="s">
        <v>15</v>
      </c>
      <c r="G3" s="8" t="s">
        <v>13</v>
      </c>
      <c r="H3" s="9" t="s">
        <v>14</v>
      </c>
      <c r="I3" s="14" t="s">
        <v>24</v>
      </c>
    </row>
    <row r="4" spans="1:11" ht="13.5" customHeight="1" x14ac:dyDescent="0.2">
      <c r="A4" s="10">
        <v>1</v>
      </c>
      <c r="B4" s="10" t="s">
        <v>20</v>
      </c>
      <c r="C4" s="11" t="s">
        <v>21</v>
      </c>
      <c r="D4" s="12" t="s">
        <v>16</v>
      </c>
      <c r="E4" s="12" t="s">
        <v>17</v>
      </c>
      <c r="F4" s="12" t="s">
        <v>18</v>
      </c>
      <c r="G4" s="12" t="s">
        <v>19</v>
      </c>
      <c r="H4" s="13" t="s">
        <v>1</v>
      </c>
      <c r="I4" s="18">
        <v>10</v>
      </c>
    </row>
    <row r="5" spans="1:11" ht="36.75" customHeight="1" x14ac:dyDescent="0.2">
      <c r="A5" s="30" t="s">
        <v>2</v>
      </c>
      <c r="B5" s="31"/>
      <c r="C5" s="15" t="s">
        <v>3</v>
      </c>
      <c r="D5" s="22">
        <f t="shared" ref="D5:E7" si="0">D9+D13+D17+D21+D25+D29+D33+D37+D41+D45+D49+D53+D57+D61+D65+D73+D69</f>
        <v>355578.19999999995</v>
      </c>
      <c r="E5" s="22">
        <f t="shared" si="0"/>
        <v>354213</v>
      </c>
      <c r="F5" s="22">
        <f t="shared" ref="F5:F8" si="1">E5/D5*100</f>
        <v>99.616061952054451</v>
      </c>
      <c r="G5" s="22">
        <f>G9+G13+G17+G21+G25+G29+G33+G37+G41+G45+G49+G53+G57+G61+G65+G73+G69</f>
        <v>354213</v>
      </c>
      <c r="H5" s="23">
        <f>G5/E5*100</f>
        <v>100</v>
      </c>
      <c r="I5" s="32" t="s">
        <v>54</v>
      </c>
    </row>
    <row r="6" spans="1:11" ht="53.25" customHeight="1" x14ac:dyDescent="0.2">
      <c r="A6" s="30"/>
      <c r="B6" s="31"/>
      <c r="C6" s="15" t="s">
        <v>4</v>
      </c>
      <c r="D6" s="22">
        <f t="shared" si="0"/>
        <v>6774223.6000000006</v>
      </c>
      <c r="E6" s="22">
        <f t="shared" si="0"/>
        <v>6622754.1999999993</v>
      </c>
      <c r="F6" s="22">
        <f t="shared" si="1"/>
        <v>97.764033062032368</v>
      </c>
      <c r="G6" s="22">
        <f>G10+G14+G18+G22+G26+G30+G34+G38+G42+G46+G50+G54+G58+G62+G66+G74+G70</f>
        <v>6622754.1999999993</v>
      </c>
      <c r="H6" s="23">
        <f>G6/E6*100</f>
        <v>100</v>
      </c>
      <c r="I6" s="33"/>
      <c r="K6" s="27"/>
    </row>
    <row r="7" spans="1:11" ht="64.5" customHeight="1" x14ac:dyDescent="0.2">
      <c r="A7" s="30"/>
      <c r="B7" s="31"/>
      <c r="C7" s="15" t="s">
        <v>5</v>
      </c>
      <c r="D7" s="22">
        <f t="shared" si="0"/>
        <v>260507.70000000004</v>
      </c>
      <c r="E7" s="22">
        <f t="shared" si="0"/>
        <v>241549.10000000003</v>
      </c>
      <c r="F7" s="22">
        <f t="shared" si="1"/>
        <v>92.722441601534229</v>
      </c>
      <c r="G7" s="22">
        <f>G11+G15+G19+G23+G27+G31+G35+G39+G43+G47+G51+G55+G59+G63+G67+G75+G71</f>
        <v>241549.10000000003</v>
      </c>
      <c r="H7" s="23">
        <f>G7/E7*100</f>
        <v>100</v>
      </c>
      <c r="I7" s="33"/>
    </row>
    <row r="8" spans="1:11" ht="57" customHeight="1" x14ac:dyDescent="0.2">
      <c r="A8" s="30"/>
      <c r="B8" s="31"/>
      <c r="C8" s="16" t="s">
        <v>6</v>
      </c>
      <c r="D8" s="22">
        <f>D5+D6+D7</f>
        <v>7390309.5000000009</v>
      </c>
      <c r="E8" s="22">
        <f>E5+E6+E7</f>
        <v>7218516.2999999989</v>
      </c>
      <c r="F8" s="22">
        <f t="shared" si="1"/>
        <v>97.675426178024054</v>
      </c>
      <c r="G8" s="22">
        <f>G5+G6+G7</f>
        <v>7218516.2999999989</v>
      </c>
      <c r="H8" s="23">
        <f>G8/E8*100</f>
        <v>100</v>
      </c>
      <c r="I8" s="34"/>
    </row>
    <row r="9" spans="1:11" ht="29.25" customHeight="1" x14ac:dyDescent="0.2">
      <c r="A9" s="35">
        <v>1</v>
      </c>
      <c r="B9" s="36" t="s">
        <v>31</v>
      </c>
      <c r="C9" s="15" t="s">
        <v>7</v>
      </c>
      <c r="D9" s="20">
        <v>0</v>
      </c>
      <c r="E9" s="20">
        <v>0</v>
      </c>
      <c r="F9" s="20">
        <v>0</v>
      </c>
      <c r="G9" s="20">
        <f>E9</f>
        <v>0</v>
      </c>
      <c r="H9" s="21">
        <v>0</v>
      </c>
      <c r="I9" s="64" t="s">
        <v>47</v>
      </c>
    </row>
    <row r="10" spans="1:11" ht="29.25" customHeight="1" x14ac:dyDescent="0.2">
      <c r="A10" s="35"/>
      <c r="B10" s="36"/>
      <c r="C10" s="15" t="s">
        <v>8</v>
      </c>
      <c r="D10" s="20">
        <v>1146843.1000000001</v>
      </c>
      <c r="E10" s="20">
        <v>1146843.1000000001</v>
      </c>
      <c r="F10" s="20">
        <f>E10/D10*100</f>
        <v>100</v>
      </c>
      <c r="G10" s="20">
        <f>E10</f>
        <v>1146843.1000000001</v>
      </c>
      <c r="H10" s="24">
        <f t="shared" ref="H10:H12" si="2">G10/E10*100</f>
        <v>100</v>
      </c>
      <c r="I10" s="65"/>
    </row>
    <row r="11" spans="1:11" s="4" customFormat="1" ht="29.25" customHeight="1" x14ac:dyDescent="0.2">
      <c r="A11" s="35"/>
      <c r="B11" s="36"/>
      <c r="C11" s="15" t="s">
        <v>9</v>
      </c>
      <c r="D11" s="20">
        <v>642.6</v>
      </c>
      <c r="E11" s="20">
        <v>642.6</v>
      </c>
      <c r="F11" s="20">
        <f>E11/D11*100</f>
        <v>100</v>
      </c>
      <c r="G11" s="20">
        <f>E11</f>
        <v>642.6</v>
      </c>
      <c r="H11" s="24">
        <f t="shared" si="2"/>
        <v>100</v>
      </c>
      <c r="I11" s="65"/>
    </row>
    <row r="12" spans="1:11" s="4" customFormat="1" ht="119.25" customHeight="1" x14ac:dyDescent="0.2">
      <c r="A12" s="35"/>
      <c r="B12" s="36"/>
      <c r="C12" s="17" t="s">
        <v>6</v>
      </c>
      <c r="D12" s="22">
        <f>D9+D10+D11</f>
        <v>1147485.7000000002</v>
      </c>
      <c r="E12" s="22">
        <f>E9+E10+E11</f>
        <v>1147485.7000000002</v>
      </c>
      <c r="F12" s="22">
        <f>E12/D12*100</f>
        <v>100</v>
      </c>
      <c r="G12" s="22">
        <f>G9+G10+G11</f>
        <v>1147485.7000000002</v>
      </c>
      <c r="H12" s="25">
        <f t="shared" si="2"/>
        <v>100</v>
      </c>
      <c r="I12" s="66"/>
    </row>
    <row r="13" spans="1:11" s="4" customFormat="1" ht="22.5" customHeight="1" x14ac:dyDescent="0.2">
      <c r="A13" s="37">
        <v>2</v>
      </c>
      <c r="B13" s="36" t="s">
        <v>28</v>
      </c>
      <c r="C13" s="15" t="s">
        <v>7</v>
      </c>
      <c r="D13" s="20">
        <v>0</v>
      </c>
      <c r="E13" s="20">
        <v>0</v>
      </c>
      <c r="F13" s="20">
        <v>0</v>
      </c>
      <c r="G13" s="20">
        <f>E13</f>
        <v>0</v>
      </c>
      <c r="H13" s="21">
        <v>0</v>
      </c>
      <c r="I13" s="32" t="s">
        <v>49</v>
      </c>
    </row>
    <row r="14" spans="1:11" s="4" customFormat="1" ht="22.5" customHeight="1" x14ac:dyDescent="0.2">
      <c r="A14" s="37"/>
      <c r="B14" s="36"/>
      <c r="C14" s="15" t="s">
        <v>8</v>
      </c>
      <c r="D14" s="20">
        <v>21536.1</v>
      </c>
      <c r="E14" s="20">
        <v>21286.2</v>
      </c>
      <c r="F14" s="20">
        <f>E14/D14*100</f>
        <v>98.839622772925466</v>
      </c>
      <c r="G14" s="20">
        <f>E14</f>
        <v>21286.2</v>
      </c>
      <c r="H14" s="21">
        <f>G14/E14*100</f>
        <v>100</v>
      </c>
      <c r="I14" s="38"/>
    </row>
    <row r="15" spans="1:11" s="4" customFormat="1" ht="22.5" customHeight="1" x14ac:dyDescent="0.2">
      <c r="A15" s="37"/>
      <c r="B15" s="36"/>
      <c r="C15" s="15" t="s">
        <v>9</v>
      </c>
      <c r="D15" s="20">
        <v>0</v>
      </c>
      <c r="E15" s="20">
        <v>0</v>
      </c>
      <c r="F15" s="20">
        <v>0</v>
      </c>
      <c r="G15" s="20">
        <v>0</v>
      </c>
      <c r="H15" s="21">
        <v>0</v>
      </c>
      <c r="I15" s="38"/>
    </row>
    <row r="16" spans="1:11" s="4" customFormat="1" ht="59.25" customHeight="1" x14ac:dyDescent="0.2">
      <c r="A16" s="37"/>
      <c r="B16" s="36"/>
      <c r="C16" s="17" t="s">
        <v>6</v>
      </c>
      <c r="D16" s="22">
        <f>D13+D14+D15</f>
        <v>21536.1</v>
      </c>
      <c r="E16" s="22">
        <f>E13+E14+E15</f>
        <v>21286.2</v>
      </c>
      <c r="F16" s="22">
        <f>E16/D16*100</f>
        <v>98.839622772925466</v>
      </c>
      <c r="G16" s="22">
        <f>G13+G14+G15</f>
        <v>21286.2</v>
      </c>
      <c r="H16" s="23">
        <f>G16/E16*100</f>
        <v>100</v>
      </c>
      <c r="I16" s="39"/>
    </row>
    <row r="17" spans="1:9" s="4" customFormat="1" ht="26.25" customHeight="1" x14ac:dyDescent="0.2">
      <c r="A17" s="35">
        <v>3</v>
      </c>
      <c r="B17" s="36" t="s">
        <v>33</v>
      </c>
      <c r="C17" s="15" t="s">
        <v>7</v>
      </c>
      <c r="D17" s="20">
        <v>0</v>
      </c>
      <c r="E17" s="20">
        <v>0</v>
      </c>
      <c r="F17" s="20">
        <v>0</v>
      </c>
      <c r="G17" s="20">
        <v>0</v>
      </c>
      <c r="H17" s="21">
        <v>0</v>
      </c>
      <c r="I17" s="32" t="s">
        <v>48</v>
      </c>
    </row>
    <row r="18" spans="1:9" s="4" customFormat="1" ht="26.25" customHeight="1" x14ac:dyDescent="0.2">
      <c r="A18" s="35"/>
      <c r="B18" s="36"/>
      <c r="C18" s="15" t="s">
        <v>8</v>
      </c>
      <c r="D18" s="20">
        <v>1688.9</v>
      </c>
      <c r="E18" s="20">
        <v>1688.9</v>
      </c>
      <c r="F18" s="20">
        <f>E18/D18*100</f>
        <v>100</v>
      </c>
      <c r="G18" s="20">
        <f>E18</f>
        <v>1688.9</v>
      </c>
      <c r="H18" s="21">
        <f>G18/E18*100</f>
        <v>100</v>
      </c>
      <c r="I18" s="38"/>
    </row>
    <row r="19" spans="1:9" s="4" customFormat="1" ht="26.25" customHeight="1" x14ac:dyDescent="0.2">
      <c r="A19" s="35"/>
      <c r="B19" s="36"/>
      <c r="C19" s="15" t="s">
        <v>9</v>
      </c>
      <c r="D19" s="20">
        <v>0</v>
      </c>
      <c r="E19" s="20">
        <v>0</v>
      </c>
      <c r="F19" s="20">
        <v>0</v>
      </c>
      <c r="G19" s="20">
        <v>0</v>
      </c>
      <c r="H19" s="21">
        <v>0</v>
      </c>
      <c r="I19" s="38"/>
    </row>
    <row r="20" spans="1:9" s="4" customFormat="1" ht="26.25" customHeight="1" x14ac:dyDescent="0.2">
      <c r="A20" s="35"/>
      <c r="B20" s="36"/>
      <c r="C20" s="17" t="s">
        <v>6</v>
      </c>
      <c r="D20" s="22">
        <f>D17+D18+D19</f>
        <v>1688.9</v>
      </c>
      <c r="E20" s="22">
        <f>E17+E18+E19</f>
        <v>1688.9</v>
      </c>
      <c r="F20" s="22">
        <f>E20/D20*100</f>
        <v>100</v>
      </c>
      <c r="G20" s="22">
        <f>G17+G18+G19</f>
        <v>1688.9</v>
      </c>
      <c r="H20" s="23">
        <f>G20/E20*100</f>
        <v>100</v>
      </c>
      <c r="I20" s="39"/>
    </row>
    <row r="21" spans="1:9" s="4" customFormat="1" ht="31.15" customHeight="1" x14ac:dyDescent="0.2">
      <c r="A21" s="37">
        <v>4</v>
      </c>
      <c r="B21" s="41" t="s">
        <v>25</v>
      </c>
      <c r="C21" s="15" t="s">
        <v>7</v>
      </c>
      <c r="D21" s="20">
        <v>101086.1</v>
      </c>
      <c r="E21" s="20">
        <v>101085.9</v>
      </c>
      <c r="F21" s="20">
        <f t="shared" ref="F21:F24" si="3">E21/D21*100</f>
        <v>99.999802148861207</v>
      </c>
      <c r="G21" s="20">
        <f>E21</f>
        <v>101085.9</v>
      </c>
      <c r="H21" s="21">
        <f t="shared" ref="H21:H24" si="4">G21/E21*100</f>
        <v>100</v>
      </c>
      <c r="I21" s="61" t="s">
        <v>59</v>
      </c>
    </row>
    <row r="22" spans="1:9" s="4" customFormat="1" ht="31.15" customHeight="1" x14ac:dyDescent="0.2">
      <c r="A22" s="37"/>
      <c r="B22" s="42"/>
      <c r="C22" s="15" t="s">
        <v>8</v>
      </c>
      <c r="D22" s="20">
        <v>2573153.1</v>
      </c>
      <c r="E22" s="20">
        <v>2513130.9</v>
      </c>
      <c r="F22" s="20">
        <f t="shared" si="3"/>
        <v>97.667367713176489</v>
      </c>
      <c r="G22" s="20">
        <f>E22</f>
        <v>2513130.9</v>
      </c>
      <c r="H22" s="21">
        <f t="shared" si="4"/>
        <v>100</v>
      </c>
      <c r="I22" s="62"/>
    </row>
    <row r="23" spans="1:9" s="4" customFormat="1" ht="31.15" customHeight="1" x14ac:dyDescent="0.2">
      <c r="A23" s="37"/>
      <c r="B23" s="42"/>
      <c r="C23" s="15" t="s">
        <v>9</v>
      </c>
      <c r="D23" s="20">
        <v>13502.6</v>
      </c>
      <c r="E23" s="20">
        <v>10344.299999999999</v>
      </c>
      <c r="F23" s="20">
        <f t="shared" si="3"/>
        <v>76.609689985632386</v>
      </c>
      <c r="G23" s="20">
        <f>E23</f>
        <v>10344.299999999999</v>
      </c>
      <c r="H23" s="21">
        <f t="shared" si="4"/>
        <v>100</v>
      </c>
      <c r="I23" s="62"/>
    </row>
    <row r="24" spans="1:9" s="4" customFormat="1" ht="380.25" customHeight="1" x14ac:dyDescent="0.2">
      <c r="A24" s="37"/>
      <c r="B24" s="43"/>
      <c r="C24" s="17" t="s">
        <v>6</v>
      </c>
      <c r="D24" s="22">
        <f>D21+D22+D23</f>
        <v>2687741.8000000003</v>
      </c>
      <c r="E24" s="22">
        <f>E21+E22+E23</f>
        <v>2624561.0999999996</v>
      </c>
      <c r="F24" s="22">
        <f t="shared" si="3"/>
        <v>97.64930172980155</v>
      </c>
      <c r="G24" s="22">
        <f>G21+G22+G23</f>
        <v>2624561.0999999996</v>
      </c>
      <c r="H24" s="23">
        <f t="shared" si="4"/>
        <v>100</v>
      </c>
      <c r="I24" s="63"/>
    </row>
    <row r="25" spans="1:9" s="5" customFormat="1" ht="31.9" customHeight="1" x14ac:dyDescent="0.2">
      <c r="A25" s="35">
        <v>5</v>
      </c>
      <c r="B25" s="40" t="s">
        <v>38</v>
      </c>
      <c r="C25" s="15" t="s">
        <v>7</v>
      </c>
      <c r="D25" s="20">
        <v>5159.5</v>
      </c>
      <c r="E25" s="20">
        <v>5159.5</v>
      </c>
      <c r="F25" s="20">
        <f>E25/D25*100</f>
        <v>100</v>
      </c>
      <c r="G25" s="20">
        <f>E25</f>
        <v>5159.5</v>
      </c>
      <c r="H25" s="21">
        <f>G25/E25*100</f>
        <v>100</v>
      </c>
      <c r="I25" s="32" t="s">
        <v>50</v>
      </c>
    </row>
    <row r="26" spans="1:9" s="5" customFormat="1" ht="31.9" customHeight="1" x14ac:dyDescent="0.2">
      <c r="A26" s="35"/>
      <c r="B26" s="40"/>
      <c r="C26" s="15" t="s">
        <v>8</v>
      </c>
      <c r="D26" s="20">
        <v>14902.5</v>
      </c>
      <c r="E26" s="20">
        <v>14902.3</v>
      </c>
      <c r="F26" s="20">
        <f>E26/D26*100</f>
        <v>99.998657943298099</v>
      </c>
      <c r="G26" s="20">
        <f>E26</f>
        <v>14902.3</v>
      </c>
      <c r="H26" s="21">
        <f>G26/E26*100</f>
        <v>100</v>
      </c>
      <c r="I26" s="33"/>
    </row>
    <row r="27" spans="1:9" s="5" customFormat="1" ht="31.9" customHeight="1" x14ac:dyDescent="0.2">
      <c r="A27" s="35"/>
      <c r="B27" s="40"/>
      <c r="C27" s="15" t="s">
        <v>9</v>
      </c>
      <c r="D27" s="20">
        <v>8435.5</v>
      </c>
      <c r="E27" s="20">
        <v>8435.5</v>
      </c>
      <c r="F27" s="20">
        <v>0</v>
      </c>
      <c r="G27" s="20">
        <f>E27</f>
        <v>8435.5</v>
      </c>
      <c r="H27" s="21">
        <f>G27/E27*100</f>
        <v>100</v>
      </c>
      <c r="I27" s="33"/>
    </row>
    <row r="28" spans="1:9" s="5" customFormat="1" ht="58.9" customHeight="1" x14ac:dyDescent="0.2">
      <c r="A28" s="35"/>
      <c r="B28" s="40"/>
      <c r="C28" s="17" t="s">
        <v>6</v>
      </c>
      <c r="D28" s="22">
        <f>D25+D26+D27</f>
        <v>28497.5</v>
      </c>
      <c r="E28" s="22">
        <f>E25+E26+E27</f>
        <v>28497.3</v>
      </c>
      <c r="F28" s="22">
        <f>E28/D28*100</f>
        <v>99.999298184051227</v>
      </c>
      <c r="G28" s="22">
        <f>G25+G26+G27</f>
        <v>28497.3</v>
      </c>
      <c r="H28" s="23">
        <f>G28/E28*100</f>
        <v>100</v>
      </c>
      <c r="I28" s="34"/>
    </row>
    <row r="29" spans="1:9" s="4" customFormat="1" ht="25.5" customHeight="1" x14ac:dyDescent="0.2">
      <c r="A29" s="37">
        <v>6</v>
      </c>
      <c r="B29" s="41" t="s">
        <v>36</v>
      </c>
      <c r="C29" s="15" t="s">
        <v>7</v>
      </c>
      <c r="D29" s="20">
        <v>0</v>
      </c>
      <c r="E29" s="20">
        <v>0</v>
      </c>
      <c r="F29" s="20">
        <v>0</v>
      </c>
      <c r="G29" s="20">
        <f>E29</f>
        <v>0</v>
      </c>
      <c r="H29" s="26">
        <v>0</v>
      </c>
      <c r="I29" s="44" t="s">
        <v>46</v>
      </c>
    </row>
    <row r="30" spans="1:9" s="4" customFormat="1" ht="25.5" customHeight="1" x14ac:dyDescent="0.2">
      <c r="A30" s="37"/>
      <c r="B30" s="42"/>
      <c r="C30" s="15" t="s">
        <v>8</v>
      </c>
      <c r="D30" s="20">
        <v>12153.5</v>
      </c>
      <c r="E30" s="20">
        <v>12153.5</v>
      </c>
      <c r="F30" s="20">
        <f>E30/D30*100</f>
        <v>100</v>
      </c>
      <c r="G30" s="20">
        <f>E30</f>
        <v>12153.5</v>
      </c>
      <c r="H30" s="24">
        <f>G30/E30*100</f>
        <v>100</v>
      </c>
      <c r="I30" s="45"/>
    </row>
    <row r="31" spans="1:9" s="4" customFormat="1" ht="25.5" customHeight="1" x14ac:dyDescent="0.2">
      <c r="A31" s="37"/>
      <c r="B31" s="42"/>
      <c r="C31" s="15" t="s">
        <v>9</v>
      </c>
      <c r="D31" s="20">
        <v>0</v>
      </c>
      <c r="E31" s="20">
        <v>0</v>
      </c>
      <c r="F31" s="20">
        <v>0</v>
      </c>
      <c r="G31" s="20">
        <f>E31</f>
        <v>0</v>
      </c>
      <c r="H31" s="24">
        <v>0</v>
      </c>
      <c r="I31" s="45"/>
    </row>
    <row r="32" spans="1:9" s="4" customFormat="1" ht="25.5" customHeight="1" x14ac:dyDescent="0.2">
      <c r="A32" s="37"/>
      <c r="B32" s="43"/>
      <c r="C32" s="17" t="s">
        <v>6</v>
      </c>
      <c r="D32" s="22">
        <f>D29+D30+D31</f>
        <v>12153.5</v>
      </c>
      <c r="E32" s="22">
        <f>E29+E30+E31</f>
        <v>12153.5</v>
      </c>
      <c r="F32" s="22">
        <f>E32/D32*100</f>
        <v>100</v>
      </c>
      <c r="G32" s="22">
        <f>G29+G30+G31</f>
        <v>12153.5</v>
      </c>
      <c r="H32" s="25">
        <f>G32/E32*100</f>
        <v>100</v>
      </c>
      <c r="I32" s="46"/>
    </row>
    <row r="33" spans="1:11" s="4" customFormat="1" ht="31.5" customHeight="1" x14ac:dyDescent="0.2">
      <c r="A33" s="35">
        <v>7</v>
      </c>
      <c r="B33" s="36" t="s">
        <v>32</v>
      </c>
      <c r="C33" s="15" t="s">
        <v>7</v>
      </c>
      <c r="D33" s="20">
        <v>0</v>
      </c>
      <c r="E33" s="20">
        <v>0</v>
      </c>
      <c r="F33" s="20">
        <v>0</v>
      </c>
      <c r="G33" s="20">
        <v>0</v>
      </c>
      <c r="H33" s="21">
        <v>0</v>
      </c>
      <c r="I33" s="47" t="s">
        <v>55</v>
      </c>
    </row>
    <row r="34" spans="1:11" s="4" customFormat="1" ht="31.5" customHeight="1" x14ac:dyDescent="0.2">
      <c r="A34" s="35"/>
      <c r="B34" s="36"/>
      <c r="C34" s="15" t="s">
        <v>8</v>
      </c>
      <c r="D34" s="20">
        <v>106977.60000000001</v>
      </c>
      <c r="E34" s="20">
        <v>106977.60000000001</v>
      </c>
      <c r="F34" s="20">
        <f t="shared" ref="F34:F40" si="5">E34/D34*100</f>
        <v>100</v>
      </c>
      <c r="G34" s="20">
        <f>E34</f>
        <v>106977.60000000001</v>
      </c>
      <c r="H34" s="24">
        <f t="shared" ref="H34:H40" si="6">G34/E34*100</f>
        <v>100</v>
      </c>
      <c r="I34" s="33"/>
    </row>
    <row r="35" spans="1:11" s="4" customFormat="1" ht="31.5" customHeight="1" x14ac:dyDescent="0.2">
      <c r="A35" s="35"/>
      <c r="B35" s="36"/>
      <c r="C35" s="15" t="s">
        <v>9</v>
      </c>
      <c r="D35" s="20">
        <v>22281.3</v>
      </c>
      <c r="E35" s="20">
        <v>12781.3</v>
      </c>
      <c r="F35" s="20">
        <f t="shared" si="5"/>
        <v>57.363349535260511</v>
      </c>
      <c r="G35" s="20">
        <f>E35</f>
        <v>12781.3</v>
      </c>
      <c r="H35" s="24">
        <f t="shared" si="6"/>
        <v>100</v>
      </c>
      <c r="I35" s="33"/>
      <c r="K35" s="19"/>
    </row>
    <row r="36" spans="1:11" s="4" customFormat="1" ht="36.75" customHeight="1" x14ac:dyDescent="0.2">
      <c r="A36" s="35"/>
      <c r="B36" s="36"/>
      <c r="C36" s="17" t="s">
        <v>6</v>
      </c>
      <c r="D36" s="22">
        <f>D33+D34+D35</f>
        <v>129258.90000000001</v>
      </c>
      <c r="E36" s="22">
        <f>E33+E34+E35</f>
        <v>119758.90000000001</v>
      </c>
      <c r="F36" s="22">
        <f t="shared" si="5"/>
        <v>92.65040937219797</v>
      </c>
      <c r="G36" s="22">
        <f>G33+G34+G35</f>
        <v>119758.90000000001</v>
      </c>
      <c r="H36" s="25">
        <f t="shared" si="6"/>
        <v>100</v>
      </c>
      <c r="I36" s="34"/>
    </row>
    <row r="37" spans="1:11" s="5" customFormat="1" ht="36.6" customHeight="1" x14ac:dyDescent="0.2">
      <c r="A37" s="37">
        <v>8</v>
      </c>
      <c r="B37" s="36" t="s">
        <v>30</v>
      </c>
      <c r="C37" s="15" t="s">
        <v>7</v>
      </c>
      <c r="D37" s="20">
        <v>235005</v>
      </c>
      <c r="E37" s="20">
        <v>233640</v>
      </c>
      <c r="F37" s="20">
        <f t="shared" si="5"/>
        <v>99.419161294440542</v>
      </c>
      <c r="G37" s="20">
        <f>E37</f>
        <v>233640</v>
      </c>
      <c r="H37" s="21">
        <f t="shared" si="6"/>
        <v>100</v>
      </c>
      <c r="I37" s="32" t="s">
        <v>51</v>
      </c>
    </row>
    <row r="38" spans="1:11" s="5" customFormat="1" ht="36.6" customHeight="1" x14ac:dyDescent="0.2">
      <c r="A38" s="37"/>
      <c r="B38" s="36"/>
      <c r="C38" s="15" t="s">
        <v>8</v>
      </c>
      <c r="D38" s="20">
        <v>2276731.2000000002</v>
      </c>
      <c r="E38" s="20">
        <v>2237145.2000000002</v>
      </c>
      <c r="F38" s="20">
        <f t="shared" si="5"/>
        <v>98.261279153199993</v>
      </c>
      <c r="G38" s="20">
        <f>E38</f>
        <v>2237145.2000000002</v>
      </c>
      <c r="H38" s="21">
        <f t="shared" si="6"/>
        <v>100</v>
      </c>
      <c r="I38" s="33"/>
    </row>
    <row r="39" spans="1:11" s="5" customFormat="1" ht="36.6" customHeight="1" x14ac:dyDescent="0.2">
      <c r="A39" s="37"/>
      <c r="B39" s="36"/>
      <c r="C39" s="15" t="s">
        <v>9</v>
      </c>
      <c r="D39" s="20">
        <v>165740.1</v>
      </c>
      <c r="E39" s="20">
        <v>162208.6</v>
      </c>
      <c r="F39" s="20">
        <f t="shared" si="5"/>
        <v>97.8692543325363</v>
      </c>
      <c r="G39" s="20">
        <f>E39</f>
        <v>162208.6</v>
      </c>
      <c r="H39" s="21">
        <f t="shared" si="6"/>
        <v>100</v>
      </c>
      <c r="I39" s="33"/>
    </row>
    <row r="40" spans="1:11" s="5" customFormat="1" ht="67.5" customHeight="1" x14ac:dyDescent="0.2">
      <c r="A40" s="37"/>
      <c r="B40" s="36"/>
      <c r="C40" s="17" t="s">
        <v>6</v>
      </c>
      <c r="D40" s="22">
        <f>D37+D38+D39</f>
        <v>2677476.3000000003</v>
      </c>
      <c r="E40" s="22">
        <f>E37+E38+E39</f>
        <v>2632993.8000000003</v>
      </c>
      <c r="F40" s="22">
        <f t="shared" si="5"/>
        <v>98.33864075659605</v>
      </c>
      <c r="G40" s="22">
        <f>G37+G38+G39</f>
        <v>2632993.8000000003</v>
      </c>
      <c r="H40" s="23">
        <f t="shared" si="6"/>
        <v>100</v>
      </c>
      <c r="I40" s="34"/>
    </row>
    <row r="41" spans="1:11" s="5" customFormat="1" ht="28.9" customHeight="1" x14ac:dyDescent="0.2">
      <c r="A41" s="35">
        <v>9</v>
      </c>
      <c r="B41" s="48" t="s">
        <v>27</v>
      </c>
      <c r="C41" s="15" t="s">
        <v>7</v>
      </c>
      <c r="D41" s="20">
        <v>0</v>
      </c>
      <c r="E41" s="20">
        <v>0</v>
      </c>
      <c r="F41" s="20">
        <v>0</v>
      </c>
      <c r="G41" s="20">
        <f>E41</f>
        <v>0</v>
      </c>
      <c r="H41" s="26">
        <v>0</v>
      </c>
      <c r="I41" s="51" t="s">
        <v>52</v>
      </c>
    </row>
    <row r="42" spans="1:11" s="5" customFormat="1" ht="28.9" customHeight="1" x14ac:dyDescent="0.2">
      <c r="A42" s="35"/>
      <c r="B42" s="49"/>
      <c r="C42" s="15" t="s">
        <v>8</v>
      </c>
      <c r="D42" s="20">
        <v>69133</v>
      </c>
      <c r="E42" s="20">
        <v>17928.3</v>
      </c>
      <c r="F42" s="20">
        <f>E42/D42*100</f>
        <v>25.933056572114623</v>
      </c>
      <c r="G42" s="20">
        <f>E42</f>
        <v>17928.3</v>
      </c>
      <c r="H42" s="24">
        <f>G42/E42*100</f>
        <v>100</v>
      </c>
      <c r="I42" s="45"/>
    </row>
    <row r="43" spans="1:11" s="5" customFormat="1" ht="28.9" customHeight="1" x14ac:dyDescent="0.2">
      <c r="A43" s="35"/>
      <c r="B43" s="49"/>
      <c r="C43" s="15" t="s">
        <v>9</v>
      </c>
      <c r="D43" s="20">
        <v>3638.6</v>
      </c>
      <c r="E43" s="20">
        <v>943.6</v>
      </c>
      <c r="F43" s="20">
        <f>E43/D43*100</f>
        <v>25.93305117352828</v>
      </c>
      <c r="G43" s="20">
        <f>E43</f>
        <v>943.6</v>
      </c>
      <c r="H43" s="24">
        <f>G43/E43*100</f>
        <v>100</v>
      </c>
      <c r="I43" s="45"/>
    </row>
    <row r="44" spans="1:11" s="5" customFormat="1" ht="45.75" customHeight="1" x14ac:dyDescent="0.2">
      <c r="A44" s="35"/>
      <c r="B44" s="50"/>
      <c r="C44" s="17" t="s">
        <v>6</v>
      </c>
      <c r="D44" s="22">
        <f>D41+D42+D43</f>
        <v>72771.600000000006</v>
      </c>
      <c r="E44" s="22">
        <f>E41+E42+E43</f>
        <v>18871.899999999998</v>
      </c>
      <c r="F44" s="22">
        <f>E44/D44*100</f>
        <v>25.933056302183815</v>
      </c>
      <c r="G44" s="22">
        <f>G41+G42+G43</f>
        <v>18871.899999999998</v>
      </c>
      <c r="H44" s="25">
        <f>G44/E44*100</f>
        <v>100</v>
      </c>
      <c r="I44" s="46"/>
    </row>
    <row r="45" spans="1:11" s="5" customFormat="1" ht="22.5" customHeight="1" x14ac:dyDescent="0.2">
      <c r="A45" s="37">
        <v>10</v>
      </c>
      <c r="B45" s="48" t="s">
        <v>39</v>
      </c>
      <c r="C45" s="15" t="s">
        <v>7</v>
      </c>
      <c r="D45" s="20">
        <v>0</v>
      </c>
      <c r="E45" s="20">
        <v>0</v>
      </c>
      <c r="F45" s="20">
        <v>0</v>
      </c>
      <c r="G45" s="20">
        <v>0</v>
      </c>
      <c r="H45" s="26">
        <v>0</v>
      </c>
      <c r="I45" s="52" t="s">
        <v>56</v>
      </c>
    </row>
    <row r="46" spans="1:11" s="5" customFormat="1" ht="22.5" customHeight="1" x14ac:dyDescent="0.2">
      <c r="A46" s="37"/>
      <c r="B46" s="49"/>
      <c r="C46" s="15" t="s">
        <v>8</v>
      </c>
      <c r="D46" s="20">
        <v>493667.2</v>
      </c>
      <c r="E46" s="20">
        <v>493374.5</v>
      </c>
      <c r="F46" s="20">
        <f>E46/D46*100</f>
        <v>99.940709044473692</v>
      </c>
      <c r="G46" s="20">
        <f>E46</f>
        <v>493374.5</v>
      </c>
      <c r="H46" s="24">
        <f>G46/E46*100</f>
        <v>100</v>
      </c>
      <c r="I46" s="53"/>
    </row>
    <row r="47" spans="1:11" s="5" customFormat="1" ht="22.5" customHeight="1" x14ac:dyDescent="0.2">
      <c r="A47" s="37"/>
      <c r="B47" s="49"/>
      <c r="C47" s="15" t="s">
        <v>9</v>
      </c>
      <c r="D47" s="20">
        <v>27656.1</v>
      </c>
      <c r="E47" s="20">
        <v>27640.3</v>
      </c>
      <c r="F47" s="20">
        <f>E47/D47*100</f>
        <v>99.942869746638181</v>
      </c>
      <c r="G47" s="20">
        <f>E47</f>
        <v>27640.3</v>
      </c>
      <c r="H47" s="24">
        <f>G47/E47*100</f>
        <v>100</v>
      </c>
      <c r="I47" s="53"/>
    </row>
    <row r="48" spans="1:11" s="5" customFormat="1" ht="115.5" customHeight="1" x14ac:dyDescent="0.2">
      <c r="A48" s="37"/>
      <c r="B48" s="50"/>
      <c r="C48" s="17" t="s">
        <v>6</v>
      </c>
      <c r="D48" s="22">
        <f>D45+D46+D47</f>
        <v>521323.3</v>
      </c>
      <c r="E48" s="22">
        <f>E45+E46+E47</f>
        <v>521014.8</v>
      </c>
      <c r="F48" s="22">
        <f>E48/D48*100</f>
        <v>99.940823669304635</v>
      </c>
      <c r="G48" s="22">
        <f>G45+G46+G47</f>
        <v>521014.8</v>
      </c>
      <c r="H48" s="25">
        <f>G48/E48*100</f>
        <v>100</v>
      </c>
      <c r="I48" s="54"/>
    </row>
    <row r="49" spans="1:9" s="5" customFormat="1" ht="28.5" customHeight="1" x14ac:dyDescent="0.2">
      <c r="A49" s="35">
        <v>11</v>
      </c>
      <c r="B49" s="41" t="s">
        <v>26</v>
      </c>
      <c r="C49" s="15" t="s">
        <v>7</v>
      </c>
      <c r="D49" s="20">
        <v>3190.1</v>
      </c>
      <c r="E49" s="20">
        <v>3190.1</v>
      </c>
      <c r="F49" s="20">
        <f t="shared" ref="F49:F52" si="7">E49/D49*100</f>
        <v>100</v>
      </c>
      <c r="G49" s="20">
        <f>E49</f>
        <v>3190.1</v>
      </c>
      <c r="H49" s="20">
        <f t="shared" ref="H49:H52" si="8">G49/E49*100</f>
        <v>100</v>
      </c>
      <c r="I49" s="51" t="s">
        <v>53</v>
      </c>
    </row>
    <row r="50" spans="1:9" s="5" customFormat="1" ht="28.5" customHeight="1" x14ac:dyDescent="0.2">
      <c r="A50" s="35"/>
      <c r="B50" s="42"/>
      <c r="C50" s="15" t="s">
        <v>8</v>
      </c>
      <c r="D50" s="20">
        <v>7045.9</v>
      </c>
      <c r="E50" s="20">
        <v>7045.9</v>
      </c>
      <c r="F50" s="20">
        <f t="shared" si="7"/>
        <v>100</v>
      </c>
      <c r="G50" s="20">
        <f>E50</f>
        <v>7045.9</v>
      </c>
      <c r="H50" s="20">
        <f t="shared" si="8"/>
        <v>100</v>
      </c>
      <c r="I50" s="59"/>
    </row>
    <row r="51" spans="1:9" s="5" customFormat="1" ht="28.5" customHeight="1" x14ac:dyDescent="0.2">
      <c r="A51" s="35"/>
      <c r="B51" s="42"/>
      <c r="C51" s="15" t="s">
        <v>9</v>
      </c>
      <c r="D51" s="20">
        <v>462.5</v>
      </c>
      <c r="E51" s="20">
        <v>462.5</v>
      </c>
      <c r="F51" s="20">
        <f t="shared" si="7"/>
        <v>100</v>
      </c>
      <c r="G51" s="20">
        <f>E51</f>
        <v>462.5</v>
      </c>
      <c r="H51" s="20">
        <f t="shared" si="8"/>
        <v>100</v>
      </c>
      <c r="I51" s="59"/>
    </row>
    <row r="52" spans="1:9" s="5" customFormat="1" ht="80.25" customHeight="1" x14ac:dyDescent="0.2">
      <c r="A52" s="35"/>
      <c r="B52" s="43"/>
      <c r="C52" s="17" t="s">
        <v>6</v>
      </c>
      <c r="D52" s="22">
        <f>D49+D50+D51</f>
        <v>10698.5</v>
      </c>
      <c r="E52" s="22">
        <f>E49+E50+E51</f>
        <v>10698.5</v>
      </c>
      <c r="F52" s="22">
        <f t="shared" si="7"/>
        <v>100</v>
      </c>
      <c r="G52" s="22">
        <f>G49+G50+G51</f>
        <v>10698.5</v>
      </c>
      <c r="H52" s="22">
        <f t="shared" si="8"/>
        <v>100</v>
      </c>
      <c r="I52" s="60"/>
    </row>
    <row r="53" spans="1:9" s="5" customFormat="1" ht="21.6" customHeight="1" x14ac:dyDescent="0.2">
      <c r="A53" s="37">
        <v>12</v>
      </c>
      <c r="B53" s="41" t="s">
        <v>10</v>
      </c>
      <c r="C53" s="15" t="s">
        <v>7</v>
      </c>
      <c r="D53" s="20">
        <v>0</v>
      </c>
      <c r="E53" s="20">
        <v>0</v>
      </c>
      <c r="F53" s="20">
        <v>0</v>
      </c>
      <c r="G53" s="20">
        <v>0</v>
      </c>
      <c r="H53" s="21">
        <v>0</v>
      </c>
      <c r="I53" s="44" t="s">
        <v>43</v>
      </c>
    </row>
    <row r="54" spans="1:9" s="5" customFormat="1" ht="21.6" customHeight="1" x14ac:dyDescent="0.2">
      <c r="A54" s="37"/>
      <c r="B54" s="42"/>
      <c r="C54" s="15" t="s">
        <v>8</v>
      </c>
      <c r="D54" s="20">
        <v>4230.6000000000004</v>
      </c>
      <c r="E54" s="20">
        <v>4230.6000000000004</v>
      </c>
      <c r="F54" s="20">
        <f t="shared" ref="F54:F56" si="9">E54/D54*100</f>
        <v>100</v>
      </c>
      <c r="G54" s="20">
        <f>E54</f>
        <v>4230.6000000000004</v>
      </c>
      <c r="H54" s="20">
        <f t="shared" ref="H54:H56" si="10">G54/E54*100</f>
        <v>100</v>
      </c>
      <c r="I54" s="45"/>
    </row>
    <row r="55" spans="1:9" s="5" customFormat="1" ht="21.6" customHeight="1" x14ac:dyDescent="0.2">
      <c r="A55" s="37"/>
      <c r="B55" s="42"/>
      <c r="C55" s="15" t="s">
        <v>9</v>
      </c>
      <c r="D55" s="20">
        <v>222.7</v>
      </c>
      <c r="E55" s="20">
        <v>222.7</v>
      </c>
      <c r="F55" s="20">
        <f t="shared" si="9"/>
        <v>100</v>
      </c>
      <c r="G55" s="20">
        <f>E55</f>
        <v>222.7</v>
      </c>
      <c r="H55" s="20">
        <f t="shared" si="10"/>
        <v>100</v>
      </c>
      <c r="I55" s="45"/>
    </row>
    <row r="56" spans="1:9" s="5" customFormat="1" ht="27" customHeight="1" x14ac:dyDescent="0.2">
      <c r="A56" s="37"/>
      <c r="B56" s="43"/>
      <c r="C56" s="17" t="s">
        <v>6</v>
      </c>
      <c r="D56" s="22">
        <f>D53+D54+D55</f>
        <v>4453.3</v>
      </c>
      <c r="E56" s="22">
        <f>E53+E54+E55</f>
        <v>4453.3</v>
      </c>
      <c r="F56" s="22">
        <f t="shared" si="9"/>
        <v>100</v>
      </c>
      <c r="G56" s="22">
        <f>G53+G54+G55</f>
        <v>4453.3</v>
      </c>
      <c r="H56" s="22">
        <f t="shared" si="10"/>
        <v>100</v>
      </c>
      <c r="I56" s="46"/>
    </row>
    <row r="57" spans="1:9" s="5" customFormat="1" ht="28.15" customHeight="1" x14ac:dyDescent="0.2">
      <c r="A57" s="35">
        <v>13</v>
      </c>
      <c r="B57" s="41" t="s">
        <v>34</v>
      </c>
      <c r="C57" s="15" t="s">
        <v>7</v>
      </c>
      <c r="D57" s="20">
        <v>0</v>
      </c>
      <c r="E57" s="20">
        <v>0</v>
      </c>
      <c r="F57" s="20">
        <v>0</v>
      </c>
      <c r="G57" s="20">
        <v>0</v>
      </c>
      <c r="H57" s="21">
        <v>0</v>
      </c>
      <c r="I57" s="55" t="s">
        <v>45</v>
      </c>
    </row>
    <row r="58" spans="1:9" s="5" customFormat="1" ht="28.15" customHeight="1" x14ac:dyDescent="0.2">
      <c r="A58" s="35"/>
      <c r="B58" s="42"/>
      <c r="C58" s="15" t="s">
        <v>8</v>
      </c>
      <c r="D58" s="20">
        <v>4378.2</v>
      </c>
      <c r="E58" s="20">
        <v>4377.8</v>
      </c>
      <c r="F58" s="20">
        <f>E58/D58*100</f>
        <v>99.990863825316339</v>
      </c>
      <c r="G58" s="20">
        <f>E58</f>
        <v>4377.8</v>
      </c>
      <c r="H58" s="24">
        <f>G58/E58*100</f>
        <v>100</v>
      </c>
      <c r="I58" s="56"/>
    </row>
    <row r="59" spans="1:9" s="5" customFormat="1" ht="28.15" customHeight="1" x14ac:dyDescent="0.2">
      <c r="A59" s="35"/>
      <c r="B59" s="42"/>
      <c r="C59" s="15" t="s">
        <v>9</v>
      </c>
      <c r="D59" s="20">
        <v>0</v>
      </c>
      <c r="E59" s="20">
        <v>0</v>
      </c>
      <c r="F59" s="20">
        <v>0</v>
      </c>
      <c r="G59" s="20">
        <v>0</v>
      </c>
      <c r="H59" s="24">
        <v>0</v>
      </c>
      <c r="I59" s="56"/>
    </row>
    <row r="60" spans="1:9" s="5" customFormat="1" ht="27.75" customHeight="1" x14ac:dyDescent="0.2">
      <c r="A60" s="35"/>
      <c r="B60" s="43"/>
      <c r="C60" s="17" t="s">
        <v>6</v>
      </c>
      <c r="D60" s="22">
        <f>D57+D58+D59</f>
        <v>4378.2</v>
      </c>
      <c r="E60" s="22">
        <f>E57+E58+E59</f>
        <v>4377.8</v>
      </c>
      <c r="F60" s="22">
        <f>E60/D60*100</f>
        <v>99.990863825316339</v>
      </c>
      <c r="G60" s="22">
        <f>G57+G58+G59</f>
        <v>4377.8</v>
      </c>
      <c r="H60" s="25">
        <f>G60/E60*100</f>
        <v>100</v>
      </c>
      <c r="I60" s="57"/>
    </row>
    <row r="61" spans="1:9" s="5" customFormat="1" ht="22.9" customHeight="1" x14ac:dyDescent="0.2">
      <c r="A61" s="37">
        <v>14</v>
      </c>
      <c r="B61" s="41" t="s">
        <v>29</v>
      </c>
      <c r="C61" s="15" t="s">
        <v>7</v>
      </c>
      <c r="D61" s="20">
        <v>4179.2</v>
      </c>
      <c r="E61" s="20">
        <v>4179.2</v>
      </c>
      <c r="F61" s="20">
        <f t="shared" ref="F61:F66" si="11">E61/D61*100</f>
        <v>100</v>
      </c>
      <c r="G61" s="20">
        <f>E61</f>
        <v>4179.2</v>
      </c>
      <c r="H61" s="21">
        <f t="shared" ref="H61:H66" si="12">G61/E61*100</f>
        <v>100</v>
      </c>
      <c r="I61" s="44" t="s">
        <v>58</v>
      </c>
    </row>
    <row r="62" spans="1:9" s="5" customFormat="1" ht="22.9" customHeight="1" x14ac:dyDescent="0.2">
      <c r="A62" s="37"/>
      <c r="B62" s="42"/>
      <c r="C62" s="15" t="s">
        <v>8</v>
      </c>
      <c r="D62" s="20">
        <v>2473</v>
      </c>
      <c r="E62" s="20">
        <v>2473</v>
      </c>
      <c r="F62" s="20">
        <f t="shared" si="11"/>
        <v>100</v>
      </c>
      <c r="G62" s="20">
        <f>E62</f>
        <v>2473</v>
      </c>
      <c r="H62" s="21">
        <f t="shared" si="12"/>
        <v>100</v>
      </c>
      <c r="I62" s="45"/>
    </row>
    <row r="63" spans="1:9" s="5" customFormat="1" ht="22.9" customHeight="1" x14ac:dyDescent="0.2">
      <c r="A63" s="37"/>
      <c r="B63" s="42"/>
      <c r="C63" s="15" t="s">
        <v>9</v>
      </c>
      <c r="D63" s="20">
        <v>58.6</v>
      </c>
      <c r="E63" s="20">
        <v>58.6</v>
      </c>
      <c r="F63" s="20">
        <f t="shared" si="11"/>
        <v>100</v>
      </c>
      <c r="G63" s="20">
        <f>E63</f>
        <v>58.6</v>
      </c>
      <c r="H63" s="21">
        <f t="shared" si="12"/>
        <v>100</v>
      </c>
      <c r="I63" s="45"/>
    </row>
    <row r="64" spans="1:9" s="5" customFormat="1" ht="130.5" customHeight="1" x14ac:dyDescent="0.2">
      <c r="A64" s="37"/>
      <c r="B64" s="43"/>
      <c r="C64" s="17" t="s">
        <v>6</v>
      </c>
      <c r="D64" s="22">
        <f>D61+D62+D63</f>
        <v>6710.8</v>
      </c>
      <c r="E64" s="22">
        <f>E61+E62+E63</f>
        <v>6710.8</v>
      </c>
      <c r="F64" s="22">
        <f t="shared" si="11"/>
        <v>100</v>
      </c>
      <c r="G64" s="22">
        <f>G61+G62+G63</f>
        <v>6710.8</v>
      </c>
      <c r="H64" s="23">
        <f t="shared" si="12"/>
        <v>100</v>
      </c>
      <c r="I64" s="46"/>
    </row>
    <row r="65" spans="1:9" s="5" customFormat="1" ht="21" customHeight="1" x14ac:dyDescent="0.2">
      <c r="A65" s="35">
        <v>15</v>
      </c>
      <c r="B65" s="41" t="s">
        <v>37</v>
      </c>
      <c r="C65" s="15" t="s">
        <v>7</v>
      </c>
      <c r="D65" s="20">
        <v>6470.8</v>
      </c>
      <c r="E65" s="20">
        <v>6470.8</v>
      </c>
      <c r="F65" s="20">
        <f t="shared" si="11"/>
        <v>100</v>
      </c>
      <c r="G65" s="20">
        <f>E65</f>
        <v>6470.8</v>
      </c>
      <c r="H65" s="24">
        <f t="shared" si="12"/>
        <v>100</v>
      </c>
      <c r="I65" s="44" t="s">
        <v>44</v>
      </c>
    </row>
    <row r="66" spans="1:9" s="5" customFormat="1" ht="21" customHeight="1" x14ac:dyDescent="0.2">
      <c r="A66" s="35"/>
      <c r="B66" s="42"/>
      <c r="C66" s="15" t="s">
        <v>8</v>
      </c>
      <c r="D66" s="20">
        <v>2590.5</v>
      </c>
      <c r="E66" s="20">
        <v>2590.5</v>
      </c>
      <c r="F66" s="20">
        <f t="shared" si="11"/>
        <v>100</v>
      </c>
      <c r="G66" s="20">
        <f>E66</f>
        <v>2590.5</v>
      </c>
      <c r="H66" s="24">
        <f t="shared" si="12"/>
        <v>100</v>
      </c>
      <c r="I66" s="45"/>
    </row>
    <row r="67" spans="1:9" s="5" customFormat="1" ht="21" customHeight="1" x14ac:dyDescent="0.2">
      <c r="A67" s="35"/>
      <c r="B67" s="42"/>
      <c r="C67" s="15" t="s">
        <v>9</v>
      </c>
      <c r="D67" s="20">
        <v>0</v>
      </c>
      <c r="E67" s="20">
        <v>0</v>
      </c>
      <c r="F67" s="20">
        <v>0</v>
      </c>
      <c r="G67" s="20">
        <f>E67</f>
        <v>0</v>
      </c>
      <c r="H67" s="24">
        <v>0</v>
      </c>
      <c r="I67" s="45"/>
    </row>
    <row r="68" spans="1:9" s="5" customFormat="1" ht="36.75" customHeight="1" x14ac:dyDescent="0.2">
      <c r="A68" s="35"/>
      <c r="B68" s="43"/>
      <c r="C68" s="17" t="s">
        <v>6</v>
      </c>
      <c r="D68" s="22">
        <f>D65+D66+D67</f>
        <v>9061.2999999999993</v>
      </c>
      <c r="E68" s="22">
        <f>E65+E66+E67</f>
        <v>9061.2999999999993</v>
      </c>
      <c r="F68" s="22">
        <f>E68/D68*100</f>
        <v>100</v>
      </c>
      <c r="G68" s="22">
        <f>G65+G66+G67</f>
        <v>9061.2999999999993</v>
      </c>
      <c r="H68" s="25">
        <f>G68/E68*100</f>
        <v>100</v>
      </c>
      <c r="I68" s="46"/>
    </row>
    <row r="69" spans="1:9" s="5" customFormat="1" ht="25.15" customHeight="1" x14ac:dyDescent="0.2">
      <c r="A69" s="37">
        <v>16</v>
      </c>
      <c r="B69" s="41" t="s">
        <v>35</v>
      </c>
      <c r="C69" s="15" t="s">
        <v>7</v>
      </c>
      <c r="D69" s="20">
        <v>487.5</v>
      </c>
      <c r="E69" s="20">
        <v>487.5</v>
      </c>
      <c r="F69" s="20">
        <f t="shared" ref="F69:F72" si="13">E69/D69*100</f>
        <v>100</v>
      </c>
      <c r="G69" s="20">
        <f>E69</f>
        <v>487.5</v>
      </c>
      <c r="H69" s="20">
        <f t="shared" ref="H69:H72" si="14">G69/E69*100</f>
        <v>100</v>
      </c>
      <c r="I69" s="58" t="s">
        <v>60</v>
      </c>
    </row>
    <row r="70" spans="1:9" s="5" customFormat="1" ht="25.15" customHeight="1" x14ac:dyDescent="0.2">
      <c r="A70" s="37"/>
      <c r="B70" s="42"/>
      <c r="C70" s="15" t="s">
        <v>8</v>
      </c>
      <c r="D70" s="20">
        <v>3833.2</v>
      </c>
      <c r="E70" s="20">
        <v>3719.9</v>
      </c>
      <c r="F70" s="20">
        <f t="shared" si="13"/>
        <v>97.044245017218003</v>
      </c>
      <c r="G70" s="20">
        <f>E70</f>
        <v>3719.9</v>
      </c>
      <c r="H70" s="20">
        <f t="shared" si="14"/>
        <v>100</v>
      </c>
      <c r="I70" s="45"/>
    </row>
    <row r="71" spans="1:9" s="5" customFormat="1" ht="25.15" customHeight="1" x14ac:dyDescent="0.2">
      <c r="A71" s="37"/>
      <c r="B71" s="42"/>
      <c r="C71" s="15" t="s">
        <v>9</v>
      </c>
      <c r="D71" s="20">
        <v>767.4</v>
      </c>
      <c r="E71" s="20">
        <v>767.4</v>
      </c>
      <c r="F71" s="20">
        <f t="shared" si="13"/>
        <v>100</v>
      </c>
      <c r="G71" s="20">
        <f>E71</f>
        <v>767.4</v>
      </c>
      <c r="H71" s="20">
        <f t="shared" si="14"/>
        <v>100</v>
      </c>
      <c r="I71" s="45"/>
    </row>
    <row r="72" spans="1:9" s="5" customFormat="1" ht="78.75" customHeight="1" x14ac:dyDescent="0.2">
      <c r="A72" s="37"/>
      <c r="B72" s="43"/>
      <c r="C72" s="17" t="s">
        <v>6</v>
      </c>
      <c r="D72" s="22">
        <f>D69+D70+D71</f>
        <v>5088.0999999999995</v>
      </c>
      <c r="E72" s="22">
        <f>E69+E70+E71</f>
        <v>4974.7999999999993</v>
      </c>
      <c r="F72" s="22">
        <f t="shared" si="13"/>
        <v>97.773235588923171</v>
      </c>
      <c r="G72" s="22">
        <f>G69+G70+G71</f>
        <v>4974.7999999999993</v>
      </c>
      <c r="H72" s="22">
        <f t="shared" si="14"/>
        <v>100</v>
      </c>
      <c r="I72" s="46"/>
    </row>
    <row r="73" spans="1:9" s="5" customFormat="1" ht="28.5" customHeight="1" x14ac:dyDescent="0.2">
      <c r="A73" s="35">
        <v>17</v>
      </c>
      <c r="B73" s="41" t="s">
        <v>41</v>
      </c>
      <c r="C73" s="15" t="s">
        <v>7</v>
      </c>
      <c r="D73" s="20">
        <v>0</v>
      </c>
      <c r="E73" s="20">
        <v>0</v>
      </c>
      <c r="F73" s="20">
        <v>0</v>
      </c>
      <c r="G73" s="20">
        <v>0</v>
      </c>
      <c r="H73" s="26">
        <v>0</v>
      </c>
      <c r="I73" s="44" t="s">
        <v>57</v>
      </c>
    </row>
    <row r="74" spans="1:9" s="5" customFormat="1" ht="28.5" customHeight="1" x14ac:dyDescent="0.2">
      <c r="A74" s="35"/>
      <c r="B74" s="42"/>
      <c r="C74" s="15" t="s">
        <v>8</v>
      </c>
      <c r="D74" s="20">
        <v>32886</v>
      </c>
      <c r="E74" s="20">
        <v>32886</v>
      </c>
      <c r="F74" s="20">
        <f t="shared" ref="F74:F76" si="15">E74/D74*100</f>
        <v>100</v>
      </c>
      <c r="G74" s="20">
        <f>E74</f>
        <v>32886</v>
      </c>
      <c r="H74" s="21">
        <f t="shared" ref="H74:H76" si="16">G74/E74*100</f>
        <v>100</v>
      </c>
      <c r="I74" s="45"/>
    </row>
    <row r="75" spans="1:9" s="5" customFormat="1" ht="28.5" customHeight="1" x14ac:dyDescent="0.2">
      <c r="A75" s="35"/>
      <c r="B75" s="42"/>
      <c r="C75" s="15" t="s">
        <v>9</v>
      </c>
      <c r="D75" s="20">
        <v>17099.7</v>
      </c>
      <c r="E75" s="20">
        <v>17041.7</v>
      </c>
      <c r="F75" s="20">
        <f t="shared" si="15"/>
        <v>99.660812762797008</v>
      </c>
      <c r="G75" s="20">
        <f>E75</f>
        <v>17041.7</v>
      </c>
      <c r="H75" s="21">
        <f t="shared" si="16"/>
        <v>100</v>
      </c>
      <c r="I75" s="45"/>
    </row>
    <row r="76" spans="1:9" s="5" customFormat="1" ht="178.5" customHeight="1" x14ac:dyDescent="0.2">
      <c r="A76" s="35"/>
      <c r="B76" s="43"/>
      <c r="C76" s="17" t="s">
        <v>6</v>
      </c>
      <c r="D76" s="22">
        <f>D73+D74+D75</f>
        <v>49985.7</v>
      </c>
      <c r="E76" s="22">
        <f>E73+E74+E75</f>
        <v>49927.7</v>
      </c>
      <c r="F76" s="22">
        <f t="shared" si="15"/>
        <v>99.883966814508952</v>
      </c>
      <c r="G76" s="22">
        <f>G73+G74+G75</f>
        <v>49927.7</v>
      </c>
      <c r="H76" s="23">
        <f t="shared" si="16"/>
        <v>100</v>
      </c>
      <c r="I76" s="46"/>
    </row>
    <row r="65119" spans="2:2" s="2" customFormat="1" ht="12.75" hidden="1" customHeight="1" x14ac:dyDescent="0.2">
      <c r="B65119" s="3"/>
    </row>
  </sheetData>
  <mergeCells count="55">
    <mergeCell ref="A1:I1"/>
    <mergeCell ref="H2:I2"/>
    <mergeCell ref="A5:B8"/>
    <mergeCell ref="I5:I8"/>
    <mergeCell ref="A9:A12"/>
    <mergeCell ref="B9:B12"/>
    <mergeCell ref="I9:I12"/>
    <mergeCell ref="A13:A16"/>
    <mergeCell ref="B13:B16"/>
    <mergeCell ref="I13:I16"/>
    <mergeCell ref="A17:A20"/>
    <mergeCell ref="B17:B20"/>
    <mergeCell ref="I17:I20"/>
    <mergeCell ref="A21:A24"/>
    <mergeCell ref="B21:B24"/>
    <mergeCell ref="I21:I24"/>
    <mergeCell ref="A25:A28"/>
    <mergeCell ref="B25:B28"/>
    <mergeCell ref="I25:I28"/>
    <mergeCell ref="A29:A32"/>
    <mergeCell ref="B29:B32"/>
    <mergeCell ref="I29:I32"/>
    <mergeCell ref="A33:A36"/>
    <mergeCell ref="B33:B36"/>
    <mergeCell ref="I33:I36"/>
    <mergeCell ref="A37:A40"/>
    <mergeCell ref="B37:B40"/>
    <mergeCell ref="I37:I40"/>
    <mergeCell ref="A41:A44"/>
    <mergeCell ref="B41:B44"/>
    <mergeCell ref="I41:I44"/>
    <mergeCell ref="A45:A48"/>
    <mergeCell ref="B45:B48"/>
    <mergeCell ref="I45:I48"/>
    <mergeCell ref="A49:A52"/>
    <mergeCell ref="B49:B52"/>
    <mergeCell ref="I49:I52"/>
    <mergeCell ref="A53:A56"/>
    <mergeCell ref="B53:B56"/>
    <mergeCell ref="I53:I56"/>
    <mergeCell ref="A57:A60"/>
    <mergeCell ref="B57:B60"/>
    <mergeCell ref="I57:I60"/>
    <mergeCell ref="A61:A64"/>
    <mergeCell ref="B61:B64"/>
    <mergeCell ref="I61:I64"/>
    <mergeCell ref="A65:A68"/>
    <mergeCell ref="B65:B68"/>
    <mergeCell ref="I65:I68"/>
    <mergeCell ref="A69:A72"/>
    <mergeCell ref="B69:B72"/>
    <mergeCell ref="I69:I72"/>
    <mergeCell ref="A73:A76"/>
    <mergeCell ref="B73:B76"/>
    <mergeCell ref="I73:I76"/>
  </mergeCells>
  <pageMargins left="0.39370099999999991" right="0.39370099999999991" top="0.39370099999999991" bottom="0.39370099999999991" header="0.51181100000000002" footer="0.51181100000000002"/>
  <pageSetup paperSize="9" scale="85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Долобан Нина Николаевна</dc:creator>
  <cp:lastModifiedBy>Долобан Нина Николаевна</cp:lastModifiedBy>
  <cp:lastPrinted>2026-01-26T07:12:50Z</cp:lastPrinted>
  <dcterms:created xsi:type="dcterms:W3CDTF">2024-02-26T04:31:00Z</dcterms:created>
  <dcterms:modified xsi:type="dcterms:W3CDTF">2026-01-27T09:03:44Z</dcterms:modified>
  <cp:version>1048576</cp:version>
</cp:coreProperties>
</file>