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 Долобан Н.Н\Исполнение программ ХМАО-Югры (к 25 числу)\2026 год\январь\"/>
    </mc:Choice>
  </mc:AlternateContent>
  <bookViews>
    <workbookView xWindow="360" yWindow="15" windowWidth="20955" windowHeight="9720"/>
  </bookViews>
  <sheets>
    <sheet name="1" sheetId="2" r:id="rId1"/>
  </sheets>
  <definedNames>
    <definedName name="Print_Titles" localSheetId="0">'1'!$2:$4</definedName>
    <definedName name="_xlnm.Print_Area" localSheetId="0">'1'!$A$1:$I$76</definedName>
  </definedNames>
  <calcPr calcId="162913"/>
</workbook>
</file>

<file path=xl/calcChain.xml><?xml version="1.0" encoding="utf-8"?>
<calcChain xmlns="http://schemas.openxmlformats.org/spreadsheetml/2006/main">
  <c r="E28" i="2" l="1"/>
  <c r="G60" i="2" l="1"/>
  <c r="E60" i="2"/>
  <c r="D60" i="2"/>
  <c r="F58" i="2"/>
  <c r="G48" i="2"/>
  <c r="E48" i="2"/>
  <c r="D48" i="2"/>
  <c r="F48" i="2" s="1"/>
  <c r="F47" i="2"/>
  <c r="F46" i="2"/>
  <c r="G44" i="2"/>
  <c r="E44" i="2"/>
  <c r="D44" i="2"/>
  <c r="F43" i="2"/>
  <c r="F42" i="2"/>
  <c r="E36" i="2"/>
  <c r="D36" i="2"/>
  <c r="G35" i="2"/>
  <c r="F35" i="2"/>
  <c r="H34" i="2"/>
  <c r="F34" i="2"/>
  <c r="G33" i="2"/>
  <c r="G36" i="2" s="1"/>
  <c r="E32" i="2"/>
  <c r="D32" i="2"/>
  <c r="G31" i="2"/>
  <c r="G30" i="2"/>
  <c r="H30" i="2" s="1"/>
  <c r="F30" i="2"/>
  <c r="G29" i="2"/>
  <c r="E20" i="2"/>
  <c r="F20" i="2" s="1"/>
  <c r="D20" i="2"/>
  <c r="G19" i="2"/>
  <c r="F19" i="2"/>
  <c r="H18" i="2"/>
  <c r="G18" i="2"/>
  <c r="F18" i="2"/>
  <c r="G17" i="2"/>
  <c r="F17" i="2"/>
  <c r="E16" i="2"/>
  <c r="D16" i="2"/>
  <c r="G15" i="2"/>
  <c r="G14" i="2"/>
  <c r="H14" i="2" s="1"/>
  <c r="F14" i="2"/>
  <c r="G13" i="2"/>
  <c r="G12" i="2"/>
  <c r="E12" i="2"/>
  <c r="F12" i="2" s="1"/>
  <c r="D12" i="2"/>
  <c r="F11" i="2"/>
  <c r="F10" i="2"/>
  <c r="F9" i="2"/>
  <c r="G76" i="2"/>
  <c r="E76" i="2"/>
  <c r="F76" i="2" s="1"/>
  <c r="D76" i="2"/>
  <c r="F74" i="2"/>
  <c r="G72" i="2"/>
  <c r="E72" i="2"/>
  <c r="D72" i="2"/>
  <c r="F72" i="2" s="1"/>
  <c r="F70" i="2"/>
  <c r="G68" i="2"/>
  <c r="E68" i="2"/>
  <c r="D68" i="2"/>
  <c r="F66" i="2"/>
  <c r="F65" i="2"/>
  <c r="E64" i="2"/>
  <c r="D64" i="2"/>
  <c r="G63" i="2"/>
  <c r="G62" i="2"/>
  <c r="F62" i="2"/>
  <c r="G61" i="2"/>
  <c r="H61" i="2" s="1"/>
  <c r="F61" i="2"/>
  <c r="G56" i="2"/>
  <c r="E56" i="2"/>
  <c r="D56" i="2"/>
  <c r="F56" i="2" s="1"/>
  <c r="F55" i="2"/>
  <c r="F54" i="2"/>
  <c r="G52" i="2"/>
  <c r="E52" i="2"/>
  <c r="F52" i="2" s="1"/>
  <c r="D52" i="2"/>
  <c r="H50" i="2"/>
  <c r="F50" i="2"/>
  <c r="G40" i="2"/>
  <c r="E40" i="2"/>
  <c r="F40" i="2" s="1"/>
  <c r="D40" i="2"/>
  <c r="F38" i="2"/>
  <c r="D28" i="2"/>
  <c r="G27" i="2"/>
  <c r="F27" i="2"/>
  <c r="G26" i="2"/>
  <c r="F26" i="2"/>
  <c r="G25" i="2"/>
  <c r="G28" i="2" s="1"/>
  <c r="H28" i="2" s="1"/>
  <c r="E24" i="2"/>
  <c r="D24" i="2"/>
  <c r="G23" i="2"/>
  <c r="G22" i="2"/>
  <c r="H22" i="2" s="1"/>
  <c r="F22" i="2"/>
  <c r="G21" i="2"/>
  <c r="G7" i="2"/>
  <c r="E7" i="2"/>
  <c r="D7" i="2"/>
  <c r="E6" i="2"/>
  <c r="D6" i="2"/>
  <c r="E5" i="2"/>
  <c r="D5" i="2"/>
  <c r="F64" i="2" l="1"/>
  <c r="G32" i="2"/>
  <c r="F36" i="2"/>
  <c r="F44" i="2"/>
  <c r="F24" i="2"/>
  <c r="G5" i="2"/>
  <c r="H36" i="2"/>
  <c r="G24" i="2"/>
  <c r="H24" i="2" s="1"/>
  <c r="F28" i="2"/>
  <c r="F68" i="2"/>
  <c r="G20" i="2"/>
  <c r="H20" i="2" s="1"/>
  <c r="G16" i="2"/>
  <c r="H16" i="2" s="1"/>
  <c r="F16" i="2"/>
  <c r="F32" i="2"/>
  <c r="F60" i="2"/>
  <c r="G6" i="2"/>
  <c r="H6" i="2" s="1"/>
  <c r="F5" i="2"/>
  <c r="E8" i="2"/>
  <c r="D8" i="2"/>
  <c r="F7" i="2"/>
  <c r="F6" i="2"/>
  <c r="H26" i="2"/>
  <c r="G64" i="2"/>
  <c r="H64" i="2" s="1"/>
  <c r="H5" i="2"/>
  <c r="G8" i="2" l="1"/>
  <c r="H8" i="2" s="1"/>
  <c r="F8" i="2"/>
</calcChain>
</file>

<file path=xl/sharedStrings.xml><?xml version="1.0" encoding="utf-8"?>
<sst xmlns="http://schemas.openxmlformats.org/spreadsheetml/2006/main" count="126" uniqueCount="61">
  <si>
    <t>Информация о реализации государственных программ ХМАО-Югры по Советскому району на 01.02.2026 года</t>
  </si>
  <si>
    <t>,</t>
  </si>
  <si>
    <t>№ п/п</t>
  </si>
  <si>
    <t>Государственная программа ХМАО-Югры</t>
  </si>
  <si>
    <t>Источники финансирования</t>
  </si>
  <si>
    <t>Годовые плановые назначения*, (тыс.руб.)</t>
  </si>
  <si>
    <t>Профинан-сировано*, (тыс.руб.)</t>
  </si>
  <si>
    <t>% 
финанси-рования 
к плану</t>
  </si>
  <si>
    <t>Фактические расходы*, (тыс.руб.)</t>
  </si>
  <si>
    <t>% 
исполнения 
к финан-сированию</t>
  </si>
  <si>
    <t>Результаты реализации государственных  программ</t>
  </si>
  <si>
    <t>2</t>
  </si>
  <si>
    <t>3</t>
  </si>
  <si>
    <t>4</t>
  </si>
  <si>
    <t>5</t>
  </si>
  <si>
    <t>6</t>
  </si>
  <si>
    <t>7</t>
  </si>
  <si>
    <t>8</t>
  </si>
  <si>
    <t>Всего по программам</t>
  </si>
  <si>
    <t>Федеральный бюджет (ФБ)</t>
  </si>
  <si>
    <t>Бюджет автономного округа (БАО)</t>
  </si>
  <si>
    <t>Бюджет муниципального образования (БМО)</t>
  </si>
  <si>
    <t>всего:</t>
  </si>
  <si>
    <t xml:space="preserve"> "Управление государственными финансами и создание условий для эффективного управления муниципальными финансами"</t>
  </si>
  <si>
    <t>ФБ</t>
  </si>
  <si>
    <t>БАО</t>
  </si>
  <si>
    <t>БМО</t>
  </si>
  <si>
    <t xml:space="preserve"> "Развитие образования"</t>
  </si>
  <si>
    <t>"Современное здравоохранение"</t>
  </si>
  <si>
    <t>"Поддержка занятости населения"</t>
  </si>
  <si>
    <t>"Безопасность жизнедеятельности и профилактика правонарушений"</t>
  </si>
  <si>
    <t>"Культурное пространство"</t>
  </si>
  <si>
    <t xml:space="preserve">На 01.02.2026 года   утверждено в бюджете Советского района 2750,2 тыс.руб., в том числе: на реализацию регионального проекта  "Сохранение культурного и исторического наследия" -  1274,9 тыс. руб.;  на осуществление полномочий по хранению, комплектованию, учету и использованию архивных документов, относящихся к государственной собственности ХМАО-Югры - 1475,3 тыс. рублей.  Финансирование в  январе 2026  года отсутствует.  </t>
  </si>
  <si>
    <t xml:space="preserve"> "Строительство"</t>
  </si>
  <si>
    <t xml:space="preserve"> "Развитие агропромышленного комплекса"</t>
  </si>
  <si>
    <t>"Развитие жилищно-коммунального комплекса и энергетики"</t>
  </si>
  <si>
    <t>"Развитие физической культуры и спорта"</t>
  </si>
  <si>
    <t>Государственная программа "Обеспечение эпизоотического и ветеринарно-санитарного благополучия"</t>
  </si>
  <si>
    <t xml:space="preserve"> "Экологическая безопасность"</t>
  </si>
  <si>
    <t>"Социальное и демографическое развитие"</t>
  </si>
  <si>
    <t xml:space="preserve">На 01.02.2026 года   утверждено в бюджете Советского района  12843,7 тыс.рублей   на осуществление комиссии по делам несовершеннолетних.   Исполнение за январь 2026 года составляет  646,0 тыс. рублей - 100,0% к финансированию. </t>
  </si>
  <si>
    <t>"Развитие государственной гражданской и муниципальной службы"</t>
  </si>
  <si>
    <t>На 01.02.2026 года   утверждено в бюджете Советского района 10269,1 тыс. рублей на реализацию переданного государственного полномочия по государственной регистрации актов гражданского состояния (на   обеспечение деятельности ЗАГС).   Исполнение за январь 2026 года составляет 188,8 тыс. рублей - 100,0% к финансированию.</t>
  </si>
  <si>
    <t xml:space="preserve"> "Пространственное развитие и формирование комфортной городской среды"</t>
  </si>
  <si>
    <t>"Государственная национальная политика и профилактики экстремизма"</t>
  </si>
  <si>
    <t>"Современная транспортная система"</t>
  </si>
  <si>
    <t xml:space="preserve">На 01.02.2026 года   утверждено в бюджете Советского района  36551,8 тыс.рублей, в том числе:  на реализацию регионального проекта "Генеральная уборка"   -  36423,5 тыс. рублей;  осуществление отдельных полномочий Ханты-Мансийского автономного округа – Югры по организации деятельности по обращению с твердыми коммунальными отходами - 128,3 тыс.рублей. Финансирование в  январе 2026  года отсутствует.  </t>
  </si>
  <si>
    <t xml:space="preserve">На 01.02.2026 года   утверждено в бюджете Советского района 56089,4 тыс.руб., в том числе: на реализацию программ формирования  современной городской среды - 30633,5 тыс.рублей;  на реализацию регионального проекта "Национальная система пространственных данных" (выполнения комплексных кадастровых работ) - 22618,3 тыс.рублей; на реализацию полномочий в области градостроительной деятельности - 2837,6 тыс.рублей.  Финансирование в  январе 2026  года отсутствует.  </t>
  </si>
  <si>
    <t xml:space="preserve">На 01.02.2026 года   утверждено в бюджете Советского района 521708,8 тыс.рублей, в том числе:  на  реконструкцию дорог в г.Советский по улицам Василия Чапаева - Петра Багаева - 381424,6 тыс. рублей; на реконструкцию автомобильной дороги общего пользования улица Коммунистическая в п.Пионерский - 28872,6 тыс.рублей;  на капитальный ремонт ул. Светлая - Суворова в границах ул. Киевская - Чапаева в г. Советский -  63132,5 тыс. рублей; на устройство слоев износа улично-дорожной сети г. Советский -  48279,1 тыс. рублей.
    </t>
  </si>
  <si>
    <t xml:space="preserve">На 01.02.2026 года   утверждено в бюджете Советского района 15122,9 тыс.рублей, в том числе:    на развитие сети спортивных объектов шаговой доступности - 4327,1 тыс.рублей;   на обеспечение образовательных организаций, осуществляющих подготовку спортивного резерва  - 10795,8 тыс. рублей. Финансирование в  январе 2026   года отсутствует.  </t>
  </si>
  <si>
    <t xml:space="preserve">На   01.02.2026 года   утверждено в бюджете Советского района 2757,6 тыс.рублей  на   организацию мероприятий при осуществлении деятельности по обращению с животными без владельцев. Исполнение за январь 2026 года составляет 250,0 тыс. рублей - 100,0% к финансированию. </t>
  </si>
  <si>
    <t xml:space="preserve">На 01.02.2026 года   утверждено в бюджете Советского района  1111972,4 тыс.руб., в том числе: на выравнивание  бюджетной обеспеченности, в том числе  поселений Советского района  - 690256,9 тыс. рублей;   на поддержку мер по обеспечению сбалансированности бюджетов - 307061,6 тыс.руб.;  на исполнение полномочий по расчету и предоставлению дотаций на выравнивание уровня бюджетной обеспеченности  поселений Советского района - 114653,9 тыс.руб.    Исполнение  за январь  2026 года  составляет 58216,8 тыс. руб. -  78,2% к финансированию.  Бюджетные средства направлены:  на выравнивание  бюджетной обеспеченности, в том числе  поселений Советского района  - 41778,5 тыс. рублей;   на поддержку мер по обеспечению сбалансированности бюджетов - 8855,0 тыс.руб.;  на исполнение полномочий по расчету и предоставлению дотаций на выравнивание уровня бюджетной обеспеченности  поселений Советского района - 7583,3 тыс.рублей.  </t>
  </si>
  <si>
    <t xml:space="preserve">На  реализацию  в  Советском  районе  государственных  программ   в  2026 году в бюджете   Советского  района  утверждено  6959496,3 тыс.рублей, в  том  числе:                                                                                                                                                                                                                                            389319,9 тыс.рублей - средства федерального бюджета,                                                                          6398117,5 тыс.рублей - средства окружного бюджета,                                                                                                                                                                                                                                                                                                                                                                                                                                                                                       172058,9 тыс.рублей - средства бюджета района на софинансирование государственных программ.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   01.02.2026 года на реализацию в Советском районе мероприятий по 17  государственным программам автономного округа  из всех источников профинансировано - 138669,0 тыс. рублей,    исполнение  составляет 122403,3 тыс. рублей - 88,3% к финансированию.                                                                       </t>
  </si>
  <si>
    <t xml:space="preserve">На 01.02.2026 года   утверждено в бюджете Советского района 2236,1 тыс.рублей  на организацию осуществления мероприятий по проведению дезинсекции и дератизации.   Финансирование в  январе 2026  года отсутствует.  </t>
  </si>
  <si>
    <t>На 01.02.2026 года   исполнение составляет 56627,5 тыс. рублей - 100,0% к финансированию.  Бюджетные средства направлены  на   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 - 50844,3 тыс. руб.;   на 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деятельность, имеющим государственную аккредитацию по основным общеобразовательным программам   - 3132,9 тыс. руб.;  на выплату компенсации 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- 2611,1 тыс.рублей;   на  обеспечение  деятельности советников директора по воспитанию и взаимодействию с детскими общественными объединениями в общеобразовательных организациях - 39,2 тыс.рублей.</t>
  </si>
  <si>
    <t>На 01.02.2026 года   утверждено в бюджете Советского района  22519,1 тыс.руб., в том числе:    на создание в муниципальных организациях временных рабочих мест для безработных граждан, зарегистрированных в органах службы занятости населения - 20244,2  тыс. руб.;   на  государственное  управление охраной труда - 2274,9 тыс. рублей.    Исполнение за январь 2026 года составляет 314,0 тыс. рублей - 100,0% к финансированию. Бюджетные средства направлены на государственное  управление охраной труда.</t>
  </si>
  <si>
    <t>На 01.02.2026 года   утверждено в бюджете Советского района  1976558,0 тыс. рублей, в том числе на  реализацию мероприятий направленных, на содействие развитию жилищного строительства и создание условий для обеспечения жилыми помещениями граждан - 1950474,6 тыс.руб.;   на капитальный ремонт и оснащение немонтируемыми средствами обучения и воспитания объектов муниципальных общеобразовательных организаций - 26083,4 тыс.рублей.  Исполнение за январь 2026 года составляет 5989,7  тыс. рублей - 100,0% к финансированию. Бюджетные средства направлены на капитальный ремонт и оснащение немонтируемыми средствами обучения и воспитания объектов муниципальных общеобразовательных организаций.</t>
  </si>
  <si>
    <t xml:space="preserve">На 01.02.2026 года   утверждено в бюджете Советского района 331735,8 тыс. рублей   на реализацию регионального проекта «Создание (реконструкция) коммунальных объектов» - 163167,4 тыс.рублей; на реализацию полномочий в сфере жилищно-коммунального комплекса (субсидии на 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материалов) - 120337,3 тыс. рублей;  на возмещение ресурсоснабжающим организациям, осуществляющим регулируемый вид деятельности в сферах тепло-, водоснабжения и водоотведения, экономически обоснованных расходов, в целях соблюдения установленных предельных (максимальных) индексов изменения размера вносимой гражданами платы за коммунальные услуги - 35987,0  тыс.рублей; 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  - 12244,1  тыс.рублей. Финансирование в  январе 2026  года отсутствует.  </t>
  </si>
  <si>
    <t xml:space="preserve">На 01.02.2026 года   утверждено в бюджете Советского района 391,0 тыс.рублей  на реализацию мероприятий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экстремизма. Финансирование в  январе 2026  года отсутствует.  </t>
  </si>
  <si>
    <t xml:space="preserve">На   01.02.2026 года   утверждено в бюджете Советского района  4022,3 тыс.рублей на  поддержку сельскохозяйственного производства и деятельности по заготовке и переработке дикоросов, в том числе:  на поддержку растениеводства  (за исключением личных подсобных хозяйств)  - 2450,3 тыс. рублей;  на поддержку животноводства  - 600,0 тыс. рублей; на обеспечение комплексного развития сельских территорий (Обустройство общественного колодца на ул. Энтузиастов в п. Юбилейный)  - 972,0 тыс. рублей. Финансирование в  январе 2026  года отсутствует.     </t>
  </si>
  <si>
    <t>На 01.02.2026 года   утверждено в бюджете Советского района 7482,4,0 тыс.руб., в том числе:   на  осуществление первичного воинского учета органами местного самоуправления поселений, муниципальных и городских округов  - 4742,2 тыс.руб.;  на обеспечение деятельности административной комиссии - 2367,9 тыс.руб.;   на создание условий для деятельности добровольных формирований населения по охране общественного порядка - 306,3 тыс.руб.; на осуществление государственных полномочий по составлению (изменению) списков кандидатов в присяжные заседатели федеральных судов общей юрисдикции в РФ - 66,0 тыс. рублей.   Исполнение за январь 2026 года составляет  170,5 тыс. рублей - 100,0% к финансированию. Бюджетные средства направлены  на  осуществление первичного воинского учета органами местного самоуправления поселений, муниципальных и городских округов  - 94,0 тыс.руб.; на обеспечение деятельности административной  комиссии - 76,5 тыс.рублей.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</si>
</sst>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_р_._-;\-* #,##0_р_._-;_-* &quot;-&quot;_р_._-;_-@_-"/>
    <numFmt numFmtId="165" formatCode="0.0"/>
    <numFmt numFmtId="166" formatCode="#,##0.0_ ;\-#,##0.0\ "/>
    <numFmt numFmtId="167" formatCode="#,##0.0"/>
    <numFmt numFmtId="168" formatCode="#,##0.00_ ;\-#,##0.00\ "/>
  </numFmts>
  <fonts count="14" x14ac:knownFonts="1">
    <font>
      <sz val="10"/>
      <color theme="1"/>
      <name val="Arial"/>
    </font>
    <font>
      <sz val="10"/>
      <name val="Arial"/>
    </font>
    <font>
      <sz val="10"/>
      <name val="Times New Roman"/>
    </font>
    <font>
      <b/>
      <sz val="12"/>
      <name val="Times New Roman"/>
    </font>
    <font>
      <b/>
      <sz val="10"/>
      <color indexed="64"/>
      <name val="Times New Roman"/>
    </font>
    <font>
      <sz val="10"/>
      <color indexed="64"/>
      <name val="Times New Roman"/>
    </font>
    <font>
      <sz val="11"/>
      <name val="Times New Roman"/>
    </font>
    <font>
      <sz val="10.5"/>
      <name val="Times New Roman"/>
    </font>
    <font>
      <sz val="12"/>
      <name val="Times New Roman"/>
    </font>
    <font>
      <sz val="12.5"/>
      <name val="Times New Roman"/>
    </font>
    <font>
      <sz val="12"/>
      <color indexed="64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sz val="12.5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theme="0"/>
        <bgColor theme="0"/>
      </patternFill>
    </fill>
    <fill>
      <patternFill patternType="solid">
        <fgColor indexed="5"/>
        <bgColor indexed="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2" borderId="0" xfId="0" applyFont="1" applyFill="1"/>
    <xf numFmtId="0" fontId="4" fillId="0" borderId="0" xfId="0" applyFont="1"/>
    <xf numFmtId="16" fontId="2" fillId="0" borderId="1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 applyProtection="1">
      <alignment horizontal="center" vertical="center" wrapText="1"/>
      <protection locked="0"/>
    </xf>
    <xf numFmtId="165" fontId="2" fillId="0" borderId="1" xfId="0" applyNumberFormat="1" applyFont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>
      <alignment horizontal="center" vertical="top" wrapText="1"/>
    </xf>
    <xf numFmtId="16" fontId="8" fillId="0" borderId="4" xfId="0" applyNumberFormat="1" applyFont="1" applyBorder="1" applyAlignment="1">
      <alignment horizontal="left" vertical="top" wrapText="1"/>
    </xf>
    <xf numFmtId="166" fontId="3" fillId="0" borderId="4" xfId="1" applyNumberFormat="1" applyFont="1" applyBorder="1" applyAlignment="1" applyProtection="1">
      <alignment horizontal="center" vertical="top"/>
    </xf>
    <xf numFmtId="167" fontId="3" fillId="0" borderId="4" xfId="1" applyNumberFormat="1" applyFont="1" applyBorder="1" applyAlignment="1" applyProtection="1">
      <alignment horizontal="center" vertical="top"/>
    </xf>
    <xf numFmtId="0" fontId="3" fillId="0" borderId="4" xfId="0" applyFont="1" applyBorder="1" applyAlignment="1">
      <alignment horizontal="left" vertical="center" wrapText="1"/>
    </xf>
    <xf numFmtId="166" fontId="8" fillId="0" borderId="4" xfId="1" applyNumberFormat="1" applyFont="1" applyBorder="1" applyAlignment="1" applyProtection="1">
      <alignment horizontal="center" vertical="top"/>
    </xf>
    <xf numFmtId="167" fontId="8" fillId="0" borderId="4" xfId="1" applyNumberFormat="1" applyFont="1" applyBorder="1" applyAlignment="1" applyProtection="1">
      <alignment horizontal="center" vertical="top"/>
    </xf>
    <xf numFmtId="167" fontId="11" fillId="0" borderId="4" xfId="1" applyNumberFormat="1" applyFont="1" applyBorder="1" applyAlignment="1" applyProtection="1">
      <alignment horizontal="center" vertical="top"/>
    </xf>
    <xf numFmtId="0" fontId="2" fillId="3" borderId="0" xfId="0" applyFont="1" applyFill="1"/>
    <xf numFmtId="0" fontId="3" fillId="0" borderId="4" xfId="0" applyFont="1" applyBorder="1" applyAlignment="1">
      <alignment horizontal="left" vertical="top" wrapText="1"/>
    </xf>
    <xf numFmtId="167" fontId="12" fillId="0" borderId="4" xfId="1" applyNumberFormat="1" applyFont="1" applyBorder="1" applyAlignment="1" applyProtection="1">
      <alignment horizontal="center" vertical="top"/>
    </xf>
    <xf numFmtId="0" fontId="2" fillId="4" borderId="0" xfId="0" applyFont="1" applyFill="1"/>
    <xf numFmtId="168" fontId="8" fillId="0" borderId="4" xfId="1" applyNumberFormat="1" applyFont="1" applyBorder="1" applyAlignment="1" applyProtection="1">
      <alignment horizontal="center" vertical="top"/>
    </xf>
    <xf numFmtId="167" fontId="8" fillId="0" borderId="4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3" fillId="3" borderId="6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3" fillId="3" borderId="12" xfId="0" applyFont="1" applyFill="1" applyBorder="1" applyAlignment="1">
      <alignment horizontal="center" vertical="top"/>
    </xf>
    <xf numFmtId="0" fontId="3" fillId="3" borderId="13" xfId="0" applyFont="1" applyFill="1" applyBorder="1" applyAlignment="1">
      <alignment horizontal="center" vertical="top"/>
    </xf>
    <xf numFmtId="0" fontId="9" fillId="0" borderId="8" xfId="0" applyFont="1" applyFill="1" applyBorder="1" applyAlignment="1">
      <alignment horizontal="justify" vertical="top" wrapText="1"/>
    </xf>
    <xf numFmtId="0" fontId="9" fillId="0" borderId="11" xfId="0" applyFont="1" applyFill="1" applyBorder="1" applyAlignment="1">
      <alignment horizontal="justify" vertical="top" wrapText="1"/>
    </xf>
    <xf numFmtId="0" fontId="9" fillId="0" borderId="14" xfId="0" applyFont="1" applyFill="1" applyBorder="1" applyAlignment="1">
      <alignment horizontal="justify" vertical="top" wrapText="1"/>
    </xf>
    <xf numFmtId="0" fontId="8" fillId="3" borderId="10" xfId="0" applyFont="1" applyFill="1" applyBorder="1" applyAlignment="1">
      <alignment horizontal="center" vertical="top"/>
    </xf>
    <xf numFmtId="0" fontId="10" fillId="0" borderId="15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justify" vertical="top" wrapText="1"/>
    </xf>
    <xf numFmtId="0" fontId="9" fillId="0" borderId="11" xfId="0" applyFont="1" applyBorder="1" applyAlignment="1">
      <alignment horizontal="justify" vertical="top" wrapText="1"/>
    </xf>
    <xf numFmtId="0" fontId="9" fillId="0" borderId="14" xfId="0" applyFont="1" applyBorder="1" applyAlignment="1">
      <alignment horizontal="justify" vertical="top" wrapText="1"/>
    </xf>
    <xf numFmtId="0" fontId="13" fillId="0" borderId="8" xfId="0" applyFont="1" applyBorder="1" applyAlignment="1">
      <alignment horizontal="justify" vertical="top" wrapText="1"/>
    </xf>
    <xf numFmtId="0" fontId="8" fillId="0" borderId="15" xfId="0" applyFont="1" applyBorder="1" applyAlignment="1">
      <alignment horizontal="left" vertical="top" wrapText="1"/>
    </xf>
    <xf numFmtId="0" fontId="9" fillId="0" borderId="11" xfId="0" applyFont="1" applyFill="1" applyBorder="1" applyAlignment="1">
      <alignment horizontal="justify" vertical="top"/>
    </xf>
    <xf numFmtId="0" fontId="8" fillId="0" borderId="3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9" fillId="0" borderId="16" xfId="0" applyFont="1" applyFill="1" applyBorder="1" applyAlignment="1">
      <alignment horizontal="justify" vertical="top" wrapText="1"/>
    </xf>
    <xf numFmtId="0" fontId="9" fillId="0" borderId="17" xfId="0" applyFont="1" applyFill="1" applyBorder="1" applyAlignment="1">
      <alignment horizontal="justify" vertical="top" wrapText="1"/>
    </xf>
    <xf numFmtId="0" fontId="9" fillId="0" borderId="18" xfId="0" applyFont="1" applyFill="1" applyBorder="1" applyAlignment="1">
      <alignment horizontal="justify" vertical="top" wrapText="1"/>
    </xf>
    <xf numFmtId="0" fontId="9" fillId="0" borderId="14" xfId="0" applyFont="1" applyFill="1" applyBorder="1" applyAlignment="1">
      <alignment horizontal="justify" vertical="top"/>
    </xf>
  </cellXfs>
  <cellStyles count="2">
    <cellStyle name="Обычный" xfId="0" builtinId="0"/>
    <cellStyle name="Финансовый 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R65264"/>
  <sheetViews>
    <sheetView tabSelected="1" view="pageBreakPreview" zoomScaleSheetLayoutView="100" workbookViewId="0">
      <selection activeCell="E93" sqref="E93"/>
    </sheetView>
  </sheetViews>
  <sheetFormatPr defaultColWidth="9.140625" defaultRowHeight="12.75" customHeight="1" x14ac:dyDescent="0.2"/>
  <cols>
    <col min="1" max="1" width="4" style="1" customWidth="1"/>
    <col min="2" max="2" width="18.85546875" style="2" customWidth="1"/>
    <col min="3" max="3" width="17.140625" style="1" customWidth="1"/>
    <col min="4" max="4" width="13.7109375" style="1" customWidth="1"/>
    <col min="5" max="5" width="12.140625" style="1" customWidth="1"/>
    <col min="6" max="6" width="11.42578125" style="1" customWidth="1"/>
    <col min="7" max="7" width="12.28515625" style="1" customWidth="1"/>
    <col min="8" max="8" width="12.140625" style="1" customWidth="1"/>
    <col min="9" max="9" width="58.7109375" style="1" customWidth="1"/>
    <col min="10" max="252" width="9.140625" style="1" customWidth="1"/>
  </cols>
  <sheetData>
    <row r="1" spans="1:9" s="3" customFormat="1" ht="17.25" customHeight="1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s="3" customFormat="1" ht="11.25" customHeight="1" x14ac:dyDescent="0.2">
      <c r="A2" s="4"/>
      <c r="B2" s="4"/>
      <c r="C2" s="4"/>
      <c r="D2" s="4"/>
      <c r="E2" s="4"/>
      <c r="F2" s="4"/>
      <c r="G2" s="4"/>
      <c r="H2" s="28" t="s">
        <v>1</v>
      </c>
      <c r="I2" s="28"/>
    </row>
    <row r="3" spans="1:9" ht="54" customHeight="1" x14ac:dyDescent="0.2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8" t="s">
        <v>10</v>
      </c>
    </row>
    <row r="4" spans="1:9" ht="13.5" customHeight="1" x14ac:dyDescent="0.2">
      <c r="A4" s="9">
        <v>1</v>
      </c>
      <c r="B4" s="9" t="s">
        <v>11</v>
      </c>
      <c r="C4" s="10" t="s">
        <v>12</v>
      </c>
      <c r="D4" s="11" t="s">
        <v>13</v>
      </c>
      <c r="E4" s="11" t="s">
        <v>14</v>
      </c>
      <c r="F4" s="11" t="s">
        <v>15</v>
      </c>
      <c r="G4" s="11" t="s">
        <v>16</v>
      </c>
      <c r="H4" s="12" t="s">
        <v>17</v>
      </c>
      <c r="I4" s="13">
        <v>10</v>
      </c>
    </row>
    <row r="5" spans="1:9" ht="36.75" customHeight="1" x14ac:dyDescent="0.2">
      <c r="A5" s="29" t="s">
        <v>18</v>
      </c>
      <c r="B5" s="30"/>
      <c r="C5" s="14" t="s">
        <v>19</v>
      </c>
      <c r="D5" s="15">
        <f>D9+D13+D17+D21+D25+D29+D33+D37+D41+D45+D49+D53+D57+D61+D65+D73+D69</f>
        <v>389319.9</v>
      </c>
      <c r="E5" s="15">
        <f>E9+E13+E17+E21+E25+E29+E33+E37+E41+E45+E49+E53+E57+E61+E65+E73+E69</f>
        <v>212.8</v>
      </c>
      <c r="F5" s="15">
        <f t="shared" ref="F5:F12" si="0">E5/D5*100</f>
        <v>5.4659420183761472E-2</v>
      </c>
      <c r="G5" s="15">
        <f>G9+G13+G17+G21+G25+G29+G33+G37+G41+G45+G49+G53+G57+G61+G65+G73+G69</f>
        <v>212.8</v>
      </c>
      <c r="H5" s="16">
        <f t="shared" ref="H5:H8" si="1">G5/E5*100</f>
        <v>100</v>
      </c>
      <c r="I5" s="35" t="s">
        <v>52</v>
      </c>
    </row>
    <row r="6" spans="1:9" ht="53.25" customHeight="1" x14ac:dyDescent="0.2">
      <c r="A6" s="31"/>
      <c r="B6" s="32"/>
      <c r="C6" s="14" t="s">
        <v>20</v>
      </c>
      <c r="D6" s="15">
        <f t="shared" ref="D6:E7" si="2">D10+D14+D18+D22+D26+D30+D34+D38+D42+D46+D50+D54+D58+D62+D66+D74+D70</f>
        <v>6398117.4999999991</v>
      </c>
      <c r="E6" s="15">
        <f t="shared" si="2"/>
        <v>138456.19999999998</v>
      </c>
      <c r="F6" s="15">
        <f t="shared" si="0"/>
        <v>2.1640146496215489</v>
      </c>
      <c r="G6" s="15">
        <f t="shared" ref="G6:G7" si="3">G10+G14+G18+G22+G26+G30+G34+G38+G42+G46+G50+G54+G58+G62+G66+G74+G70</f>
        <v>122190.5</v>
      </c>
      <c r="H6" s="16">
        <f t="shared" si="1"/>
        <v>88.252097053075289</v>
      </c>
      <c r="I6" s="36"/>
    </row>
    <row r="7" spans="1:9" ht="64.5" customHeight="1" x14ac:dyDescent="0.2">
      <c r="A7" s="31"/>
      <c r="B7" s="32"/>
      <c r="C7" s="14" t="s">
        <v>21</v>
      </c>
      <c r="D7" s="15">
        <f t="shared" si="2"/>
        <v>172058.90000000002</v>
      </c>
      <c r="E7" s="15">
        <f t="shared" si="2"/>
        <v>0</v>
      </c>
      <c r="F7" s="15">
        <f t="shared" si="0"/>
        <v>0</v>
      </c>
      <c r="G7" s="15">
        <f t="shared" si="3"/>
        <v>0</v>
      </c>
      <c r="H7" s="16">
        <v>0</v>
      </c>
      <c r="I7" s="36"/>
    </row>
    <row r="8" spans="1:9" ht="77.25" customHeight="1" x14ac:dyDescent="0.2">
      <c r="A8" s="33"/>
      <c r="B8" s="34"/>
      <c r="C8" s="17" t="s">
        <v>22</v>
      </c>
      <c r="D8" s="15">
        <f>D5+D6+D7</f>
        <v>6959496.2999999998</v>
      </c>
      <c r="E8" s="15">
        <f>E5+E6+E7</f>
        <v>138668.99999999997</v>
      </c>
      <c r="F8" s="15">
        <f t="shared" si="0"/>
        <v>1.9925148893318609</v>
      </c>
      <c r="G8" s="15">
        <f>G5+G6+G7</f>
        <v>122403.3</v>
      </c>
      <c r="H8" s="16">
        <f t="shared" si="1"/>
        <v>88.270125262315318</v>
      </c>
      <c r="I8" s="37"/>
    </row>
    <row r="9" spans="1:9" ht="29.25" customHeight="1" x14ac:dyDescent="0.2">
      <c r="A9" s="38">
        <v>1</v>
      </c>
      <c r="B9" s="39" t="s">
        <v>31</v>
      </c>
      <c r="C9" s="14" t="s">
        <v>24</v>
      </c>
      <c r="D9" s="18">
        <v>62.1</v>
      </c>
      <c r="E9" s="18">
        <v>0</v>
      </c>
      <c r="F9" s="18">
        <f t="shared" si="0"/>
        <v>0</v>
      </c>
      <c r="G9" s="18">
        <v>0</v>
      </c>
      <c r="H9" s="19">
        <v>0</v>
      </c>
      <c r="I9" s="40" t="s">
        <v>32</v>
      </c>
    </row>
    <row r="10" spans="1:9" ht="29.25" customHeight="1" x14ac:dyDescent="0.2">
      <c r="A10" s="38"/>
      <c r="B10" s="39"/>
      <c r="C10" s="14" t="s">
        <v>25</v>
      </c>
      <c r="D10" s="18">
        <v>2496.9</v>
      </c>
      <c r="E10" s="18">
        <v>0</v>
      </c>
      <c r="F10" s="18">
        <f t="shared" si="0"/>
        <v>0</v>
      </c>
      <c r="G10" s="18">
        <v>0</v>
      </c>
      <c r="H10" s="19">
        <v>0</v>
      </c>
      <c r="I10" s="41"/>
    </row>
    <row r="11" spans="1:9" s="21" customFormat="1" ht="29.25" customHeight="1" x14ac:dyDescent="0.2">
      <c r="A11" s="38"/>
      <c r="B11" s="39"/>
      <c r="C11" s="14" t="s">
        <v>26</v>
      </c>
      <c r="D11" s="18">
        <v>191.2</v>
      </c>
      <c r="E11" s="18">
        <v>0</v>
      </c>
      <c r="F11" s="18">
        <f t="shared" si="0"/>
        <v>0</v>
      </c>
      <c r="G11" s="18">
        <v>0</v>
      </c>
      <c r="H11" s="19">
        <v>0</v>
      </c>
      <c r="I11" s="41"/>
    </row>
    <row r="12" spans="1:9" s="21" customFormat="1" ht="72.75" customHeight="1" x14ac:dyDescent="0.2">
      <c r="A12" s="38"/>
      <c r="B12" s="39"/>
      <c r="C12" s="22" t="s">
        <v>22</v>
      </c>
      <c r="D12" s="15">
        <f>D9+D10+D11</f>
        <v>2750.2</v>
      </c>
      <c r="E12" s="15">
        <f>E9+E10+E11</f>
        <v>0</v>
      </c>
      <c r="F12" s="15">
        <f t="shared" si="0"/>
        <v>0</v>
      </c>
      <c r="G12" s="15">
        <f>G9+G10+G11</f>
        <v>0</v>
      </c>
      <c r="H12" s="16">
        <v>0</v>
      </c>
      <c r="I12" s="42"/>
    </row>
    <row r="13" spans="1:9" s="21" customFormat="1" ht="29.25" customHeight="1" x14ac:dyDescent="0.2">
      <c r="A13" s="38">
        <v>2</v>
      </c>
      <c r="B13" s="39" t="s">
        <v>39</v>
      </c>
      <c r="C13" s="14" t="s">
        <v>24</v>
      </c>
      <c r="D13" s="18">
        <v>0</v>
      </c>
      <c r="E13" s="18">
        <v>0</v>
      </c>
      <c r="F13" s="18">
        <v>0</v>
      </c>
      <c r="G13" s="18">
        <f t="shared" ref="G13:G15" si="4">E13</f>
        <v>0</v>
      </c>
      <c r="H13" s="26">
        <v>0</v>
      </c>
      <c r="I13" s="40" t="s">
        <v>40</v>
      </c>
    </row>
    <row r="14" spans="1:9" s="21" customFormat="1" ht="29.25" customHeight="1" x14ac:dyDescent="0.2">
      <c r="A14" s="38"/>
      <c r="B14" s="39"/>
      <c r="C14" s="14" t="s">
        <v>25</v>
      </c>
      <c r="D14" s="18">
        <v>12843.7</v>
      </c>
      <c r="E14" s="18">
        <v>646</v>
      </c>
      <c r="F14" s="18">
        <f t="shared" ref="F14" si="5">E14/D14*100</f>
        <v>5.0297032786502331</v>
      </c>
      <c r="G14" s="18">
        <f t="shared" si="4"/>
        <v>646</v>
      </c>
      <c r="H14" s="20">
        <f>G14/E14*100</f>
        <v>100</v>
      </c>
      <c r="I14" s="41"/>
    </row>
    <row r="15" spans="1:9" s="21" customFormat="1" ht="29.25" customHeight="1" x14ac:dyDescent="0.2">
      <c r="A15" s="38"/>
      <c r="B15" s="39"/>
      <c r="C15" s="14" t="s">
        <v>26</v>
      </c>
      <c r="D15" s="18">
        <v>0</v>
      </c>
      <c r="E15" s="18">
        <v>0</v>
      </c>
      <c r="F15" s="18">
        <v>0</v>
      </c>
      <c r="G15" s="18">
        <f t="shared" si="4"/>
        <v>0</v>
      </c>
      <c r="H15" s="20">
        <v>0</v>
      </c>
      <c r="I15" s="41"/>
    </row>
    <row r="16" spans="1:9" s="21" customFormat="1" ht="29.25" customHeight="1" x14ac:dyDescent="0.2">
      <c r="A16" s="38"/>
      <c r="B16" s="39"/>
      <c r="C16" s="22" t="s">
        <v>22</v>
      </c>
      <c r="D16" s="15">
        <f>D13+D14+D15</f>
        <v>12843.7</v>
      </c>
      <c r="E16" s="15">
        <f>E13+E14+E15</f>
        <v>646</v>
      </c>
      <c r="F16" s="15">
        <f t="shared" ref="F16:F20" si="6">E16/D16*100</f>
        <v>5.0297032786502331</v>
      </c>
      <c r="G16" s="15">
        <f>G13+G14+G15</f>
        <v>646</v>
      </c>
      <c r="H16" s="23">
        <f t="shared" ref="H16" si="7">G16/E16*100</f>
        <v>100</v>
      </c>
      <c r="I16" s="42"/>
    </row>
    <row r="17" spans="1:9" s="21" customFormat="1" ht="32.25" customHeight="1" x14ac:dyDescent="0.2">
      <c r="A17" s="38">
        <v>3</v>
      </c>
      <c r="B17" s="39" t="s">
        <v>27</v>
      </c>
      <c r="C17" s="14" t="s">
        <v>24</v>
      </c>
      <c r="D17" s="18">
        <v>104856.9</v>
      </c>
      <c r="E17" s="18">
        <v>15.3</v>
      </c>
      <c r="F17" s="18">
        <f t="shared" si="6"/>
        <v>1.4591314448548451E-2</v>
      </c>
      <c r="G17" s="18">
        <f t="shared" ref="G17:G19" si="8">E17</f>
        <v>15.3</v>
      </c>
      <c r="H17" s="19">
        <v>0</v>
      </c>
      <c r="I17" s="35" t="s">
        <v>54</v>
      </c>
    </row>
    <row r="18" spans="1:9" s="21" customFormat="1" ht="32.25" customHeight="1" x14ac:dyDescent="0.2">
      <c r="A18" s="38"/>
      <c r="B18" s="39"/>
      <c r="C18" s="14" t="s">
        <v>25</v>
      </c>
      <c r="D18" s="18">
        <v>2731864</v>
      </c>
      <c r="E18" s="18">
        <v>56612.2</v>
      </c>
      <c r="F18" s="18">
        <f t="shared" si="6"/>
        <v>2.0722920321070157</v>
      </c>
      <c r="G18" s="18">
        <f t="shared" si="8"/>
        <v>56612.2</v>
      </c>
      <c r="H18" s="19">
        <f>G18/E18*100</f>
        <v>100</v>
      </c>
      <c r="I18" s="36"/>
    </row>
    <row r="19" spans="1:9" s="21" customFormat="1" ht="32.25" customHeight="1" x14ac:dyDescent="0.2">
      <c r="A19" s="38"/>
      <c r="B19" s="39"/>
      <c r="C19" s="14" t="s">
        <v>26</v>
      </c>
      <c r="D19" s="18">
        <v>7764.8</v>
      </c>
      <c r="E19" s="18">
        <v>0</v>
      </c>
      <c r="F19" s="18">
        <f t="shared" si="6"/>
        <v>0</v>
      </c>
      <c r="G19" s="18">
        <f t="shared" si="8"/>
        <v>0</v>
      </c>
      <c r="H19" s="19">
        <v>0</v>
      </c>
      <c r="I19" s="36"/>
    </row>
    <row r="20" spans="1:9" s="21" customFormat="1" ht="312" customHeight="1" x14ac:dyDescent="0.2">
      <c r="A20" s="38"/>
      <c r="B20" s="39"/>
      <c r="C20" s="22" t="s">
        <v>22</v>
      </c>
      <c r="D20" s="15">
        <f>D17+D18+D19</f>
        <v>2844485.6999999997</v>
      </c>
      <c r="E20" s="15">
        <f>E17+E18+E19</f>
        <v>56627.5</v>
      </c>
      <c r="F20" s="15">
        <f t="shared" si="6"/>
        <v>1.9907816727642542</v>
      </c>
      <c r="G20" s="15">
        <f>G17+G18+G19</f>
        <v>56627.5</v>
      </c>
      <c r="H20" s="16">
        <f>G20/E20*100</f>
        <v>100</v>
      </c>
      <c r="I20" s="37"/>
    </row>
    <row r="21" spans="1:9" s="21" customFormat="1" ht="48" customHeight="1" x14ac:dyDescent="0.2">
      <c r="A21" s="38">
        <v>4</v>
      </c>
      <c r="B21" s="39" t="s">
        <v>29</v>
      </c>
      <c r="C21" s="14" t="s">
        <v>24</v>
      </c>
      <c r="D21" s="18">
        <v>0</v>
      </c>
      <c r="E21" s="18">
        <v>0</v>
      </c>
      <c r="F21" s="18">
        <v>0</v>
      </c>
      <c r="G21" s="18">
        <f t="shared" ref="G21:G23" si="9">E21</f>
        <v>0</v>
      </c>
      <c r="H21" s="19">
        <v>0</v>
      </c>
      <c r="I21" s="35" t="s">
        <v>55</v>
      </c>
    </row>
    <row r="22" spans="1:9" s="21" customFormat="1" ht="48" customHeight="1" x14ac:dyDescent="0.2">
      <c r="A22" s="38"/>
      <c r="B22" s="39"/>
      <c r="C22" s="14" t="s">
        <v>25</v>
      </c>
      <c r="D22" s="18">
        <v>22519.1</v>
      </c>
      <c r="E22" s="18">
        <v>314</v>
      </c>
      <c r="F22" s="18">
        <f>E22/D22*100</f>
        <v>1.394371888752215</v>
      </c>
      <c r="G22" s="18">
        <f t="shared" si="9"/>
        <v>314</v>
      </c>
      <c r="H22" s="19">
        <f>G22/E22*100</f>
        <v>100</v>
      </c>
      <c r="I22" s="36"/>
    </row>
    <row r="23" spans="1:9" s="21" customFormat="1" ht="48" customHeight="1" x14ac:dyDescent="0.2">
      <c r="A23" s="38"/>
      <c r="B23" s="39"/>
      <c r="C23" s="14" t="s">
        <v>26</v>
      </c>
      <c r="D23" s="18">
        <v>0</v>
      </c>
      <c r="E23" s="18">
        <v>0</v>
      </c>
      <c r="F23" s="18">
        <v>0</v>
      </c>
      <c r="G23" s="18">
        <f t="shared" si="9"/>
        <v>0</v>
      </c>
      <c r="H23" s="19">
        <v>0</v>
      </c>
      <c r="I23" s="36"/>
    </row>
    <row r="24" spans="1:9" s="21" customFormat="1" ht="48" customHeight="1" x14ac:dyDescent="0.2">
      <c r="A24" s="38"/>
      <c r="B24" s="39"/>
      <c r="C24" s="22" t="s">
        <v>22</v>
      </c>
      <c r="D24" s="15">
        <f>D21+D22+D23</f>
        <v>22519.1</v>
      </c>
      <c r="E24" s="15">
        <f>E21+E22+E23</f>
        <v>314</v>
      </c>
      <c r="F24" s="15">
        <f>E24/D24*100</f>
        <v>1.394371888752215</v>
      </c>
      <c r="G24" s="15">
        <f>G21+G22+G23</f>
        <v>314</v>
      </c>
      <c r="H24" s="16">
        <f>G24/E24*100</f>
        <v>100</v>
      </c>
      <c r="I24" s="37"/>
    </row>
    <row r="25" spans="1:9" s="24" customFormat="1" ht="47.25" customHeight="1" x14ac:dyDescent="0.2">
      <c r="A25" s="38">
        <v>5</v>
      </c>
      <c r="B25" s="39" t="s">
        <v>30</v>
      </c>
      <c r="C25" s="14" t="s">
        <v>24</v>
      </c>
      <c r="D25" s="18">
        <v>4808.2</v>
      </c>
      <c r="E25" s="18">
        <v>94</v>
      </c>
      <c r="F25" s="18">
        <v>0</v>
      </c>
      <c r="G25" s="18">
        <f t="shared" ref="G25:G27" si="10">E25</f>
        <v>94</v>
      </c>
      <c r="H25" s="19">
        <v>0</v>
      </c>
      <c r="I25" s="43" t="s">
        <v>60</v>
      </c>
    </row>
    <row r="26" spans="1:9" s="24" customFormat="1" ht="47.25" customHeight="1" x14ac:dyDescent="0.2">
      <c r="A26" s="38"/>
      <c r="B26" s="39"/>
      <c r="C26" s="14" t="s">
        <v>25</v>
      </c>
      <c r="D26" s="18">
        <v>2606.6999999999998</v>
      </c>
      <c r="E26" s="18">
        <v>76.5</v>
      </c>
      <c r="F26" s="18">
        <f t="shared" ref="F26:F76" si="11">E26/D26*100</f>
        <v>2.9347450799861896</v>
      </c>
      <c r="G26" s="18">
        <f t="shared" si="10"/>
        <v>76.5</v>
      </c>
      <c r="H26" s="19">
        <f>G26/E26*100</f>
        <v>100</v>
      </c>
      <c r="I26" s="41"/>
    </row>
    <row r="27" spans="1:9" s="24" customFormat="1" ht="47.25" customHeight="1" x14ac:dyDescent="0.2">
      <c r="A27" s="38"/>
      <c r="B27" s="39"/>
      <c r="C27" s="14" t="s">
        <v>26</v>
      </c>
      <c r="D27" s="18">
        <v>67.5</v>
      </c>
      <c r="E27" s="18">
        <v>0</v>
      </c>
      <c r="F27" s="18">
        <f t="shared" si="11"/>
        <v>0</v>
      </c>
      <c r="G27" s="18">
        <f t="shared" si="10"/>
        <v>0</v>
      </c>
      <c r="H27" s="19">
        <v>0</v>
      </c>
      <c r="I27" s="41"/>
    </row>
    <row r="28" spans="1:9" s="24" customFormat="1" ht="198.75" customHeight="1" x14ac:dyDescent="0.2">
      <c r="A28" s="38"/>
      <c r="B28" s="39"/>
      <c r="C28" s="22" t="s">
        <v>22</v>
      </c>
      <c r="D28" s="15">
        <f>D25+D26+D27</f>
        <v>7482.4</v>
      </c>
      <c r="E28" s="15">
        <f>E25+E26+E27</f>
        <v>170.5</v>
      </c>
      <c r="F28" s="15">
        <f t="shared" si="11"/>
        <v>2.278680637228697</v>
      </c>
      <c r="G28" s="15">
        <f>G25+G26+G27</f>
        <v>170.5</v>
      </c>
      <c r="H28" s="16">
        <f>G28/E28*100</f>
        <v>100</v>
      </c>
      <c r="I28" s="42"/>
    </row>
    <row r="29" spans="1:9" s="21" customFormat="1" ht="22.5" customHeight="1" x14ac:dyDescent="0.2">
      <c r="A29" s="38">
        <v>6</v>
      </c>
      <c r="B29" s="39" t="s">
        <v>33</v>
      </c>
      <c r="C29" s="14" t="s">
        <v>24</v>
      </c>
      <c r="D29" s="18">
        <v>265444.7</v>
      </c>
      <c r="E29" s="18">
        <v>0</v>
      </c>
      <c r="F29" s="18">
        <v>0</v>
      </c>
      <c r="G29" s="18">
        <f t="shared" ref="G29:G31" si="12">E29</f>
        <v>0</v>
      </c>
      <c r="H29" s="19">
        <v>0</v>
      </c>
      <c r="I29" s="35" t="s">
        <v>56</v>
      </c>
    </row>
    <row r="30" spans="1:9" s="21" customFormat="1" ht="22.5" customHeight="1" x14ac:dyDescent="0.2">
      <c r="A30" s="38"/>
      <c r="B30" s="39"/>
      <c r="C30" s="14" t="s">
        <v>25</v>
      </c>
      <c r="D30" s="18">
        <v>1611383.9</v>
      </c>
      <c r="E30" s="18">
        <v>5989.7</v>
      </c>
      <c r="F30" s="18">
        <f t="shared" ref="F30" si="13">E30/D30*100</f>
        <v>0.37171154558513336</v>
      </c>
      <c r="G30" s="18">
        <f t="shared" si="12"/>
        <v>5989.7</v>
      </c>
      <c r="H30" s="19">
        <f>G30/E30*100</f>
        <v>100</v>
      </c>
      <c r="I30" s="36"/>
    </row>
    <row r="31" spans="1:9" s="21" customFormat="1" ht="22.5" customHeight="1" x14ac:dyDescent="0.2">
      <c r="A31" s="38"/>
      <c r="B31" s="39"/>
      <c r="C31" s="14" t="s">
        <v>26</v>
      </c>
      <c r="D31" s="18">
        <v>99729.4</v>
      </c>
      <c r="E31" s="18">
        <v>0</v>
      </c>
      <c r="F31" s="18">
        <v>0</v>
      </c>
      <c r="G31" s="18">
        <f t="shared" si="12"/>
        <v>0</v>
      </c>
      <c r="H31" s="19">
        <v>0</v>
      </c>
      <c r="I31" s="36"/>
    </row>
    <row r="32" spans="1:9" s="21" customFormat="1" ht="196.5" customHeight="1" x14ac:dyDescent="0.2">
      <c r="A32" s="38"/>
      <c r="B32" s="39"/>
      <c r="C32" s="22" t="s">
        <v>22</v>
      </c>
      <c r="D32" s="15">
        <f>D29+D30+D31</f>
        <v>1976557.9999999998</v>
      </c>
      <c r="E32" s="15">
        <f>E29+E30+E31</f>
        <v>5989.7</v>
      </c>
      <c r="F32" s="15">
        <f t="shared" ref="F32" si="14">E32/D32*100</f>
        <v>0.30303689545158807</v>
      </c>
      <c r="G32" s="15">
        <f>G29+G30+G31</f>
        <v>5989.7</v>
      </c>
      <c r="H32" s="16">
        <v>0</v>
      </c>
      <c r="I32" s="37"/>
    </row>
    <row r="33" spans="1:9" s="21" customFormat="1" ht="31.5" customHeight="1" x14ac:dyDescent="0.2">
      <c r="A33" s="38">
        <v>7</v>
      </c>
      <c r="B33" s="39" t="s">
        <v>23</v>
      </c>
      <c r="C33" s="14" t="s">
        <v>24</v>
      </c>
      <c r="D33" s="18">
        <v>0</v>
      </c>
      <c r="E33" s="18">
        <v>0</v>
      </c>
      <c r="F33" s="18">
        <v>0</v>
      </c>
      <c r="G33" s="18">
        <f>E33</f>
        <v>0</v>
      </c>
      <c r="H33" s="19">
        <v>0</v>
      </c>
      <c r="I33" s="35" t="s">
        <v>51</v>
      </c>
    </row>
    <row r="34" spans="1:9" s="21" customFormat="1" ht="31.5" customHeight="1" x14ac:dyDescent="0.2">
      <c r="A34" s="38"/>
      <c r="B34" s="39"/>
      <c r="C34" s="14" t="s">
        <v>25</v>
      </c>
      <c r="D34" s="18">
        <v>1111336.6000000001</v>
      </c>
      <c r="E34" s="18">
        <v>74482.5</v>
      </c>
      <c r="F34" s="18">
        <f t="shared" ref="F34:F36" si="15">E34/D34*100</f>
        <v>6.7020648829526532</v>
      </c>
      <c r="G34" s="18">
        <v>58216.800000000003</v>
      </c>
      <c r="H34" s="20">
        <f>G34/E34*100</f>
        <v>78.161715839291119</v>
      </c>
      <c r="I34" s="36"/>
    </row>
    <row r="35" spans="1:9" s="21" customFormat="1" ht="31.5" customHeight="1" x14ac:dyDescent="0.2">
      <c r="A35" s="38"/>
      <c r="B35" s="39"/>
      <c r="C35" s="14" t="s">
        <v>26</v>
      </c>
      <c r="D35" s="18">
        <v>635.79999999999995</v>
      </c>
      <c r="E35" s="18">
        <v>0</v>
      </c>
      <c r="F35" s="18">
        <f t="shared" si="15"/>
        <v>0</v>
      </c>
      <c r="G35" s="18">
        <f>E35</f>
        <v>0</v>
      </c>
      <c r="H35" s="19">
        <v>0</v>
      </c>
      <c r="I35" s="36"/>
    </row>
    <row r="36" spans="1:9" s="21" customFormat="1" ht="216.75" customHeight="1" x14ac:dyDescent="0.2">
      <c r="A36" s="38"/>
      <c r="B36" s="39"/>
      <c r="C36" s="22" t="s">
        <v>22</v>
      </c>
      <c r="D36" s="15">
        <f>D33+D34+D35</f>
        <v>1111972.4000000001</v>
      </c>
      <c r="E36" s="15">
        <f>E33+E34+E35</f>
        <v>74482.5</v>
      </c>
      <c r="F36" s="15">
        <f t="shared" si="15"/>
        <v>6.6982327978644065</v>
      </c>
      <c r="G36" s="15">
        <f>G33+G34+G35</f>
        <v>58216.800000000003</v>
      </c>
      <c r="H36" s="23">
        <f>G36/E36*100</f>
        <v>78.161715839291119</v>
      </c>
      <c r="I36" s="37"/>
    </row>
    <row r="37" spans="1:9" s="24" customFormat="1" ht="36.6" customHeight="1" x14ac:dyDescent="0.2">
      <c r="A37" s="38">
        <v>8</v>
      </c>
      <c r="B37" s="39" t="s">
        <v>34</v>
      </c>
      <c r="C37" s="14" t="s">
        <v>24</v>
      </c>
      <c r="D37" s="18">
        <v>265.3</v>
      </c>
      <c r="E37" s="18">
        <v>0</v>
      </c>
      <c r="F37" s="18">
        <v>0</v>
      </c>
      <c r="G37" s="18">
        <v>0</v>
      </c>
      <c r="H37" s="20">
        <v>0</v>
      </c>
      <c r="I37" s="35" t="s">
        <v>59</v>
      </c>
    </row>
    <row r="38" spans="1:9" s="24" customFormat="1" ht="36.6" customHeight="1" x14ac:dyDescent="0.2">
      <c r="A38" s="38"/>
      <c r="B38" s="39"/>
      <c r="C38" s="14" t="s">
        <v>25</v>
      </c>
      <c r="D38" s="18">
        <v>3465.2</v>
      </c>
      <c r="E38" s="18">
        <v>0</v>
      </c>
      <c r="F38" s="18">
        <f t="shared" si="11"/>
        <v>0</v>
      </c>
      <c r="G38" s="18">
        <v>0</v>
      </c>
      <c r="H38" s="20">
        <v>0</v>
      </c>
      <c r="I38" s="36"/>
    </row>
    <row r="39" spans="1:9" s="24" customFormat="1" ht="36.6" customHeight="1" x14ac:dyDescent="0.2">
      <c r="A39" s="38"/>
      <c r="B39" s="39"/>
      <c r="C39" s="14" t="s">
        <v>26</v>
      </c>
      <c r="D39" s="18">
        <v>291.8</v>
      </c>
      <c r="E39" s="18">
        <v>0</v>
      </c>
      <c r="F39" s="18">
        <v>0</v>
      </c>
      <c r="G39" s="18">
        <v>0</v>
      </c>
      <c r="H39" s="20">
        <v>0</v>
      </c>
      <c r="I39" s="36"/>
    </row>
    <row r="40" spans="1:9" s="24" customFormat="1" ht="77.25" customHeight="1" x14ac:dyDescent="0.2">
      <c r="A40" s="38"/>
      <c r="B40" s="39"/>
      <c r="C40" s="22" t="s">
        <v>22</v>
      </c>
      <c r="D40" s="15">
        <f>D37+D38+D39</f>
        <v>4022.3</v>
      </c>
      <c r="E40" s="15">
        <f>E37+E38+E39</f>
        <v>0</v>
      </c>
      <c r="F40" s="15">
        <f t="shared" si="11"/>
        <v>0</v>
      </c>
      <c r="G40" s="15">
        <f>G37+G38+G39</f>
        <v>0</v>
      </c>
      <c r="H40" s="23">
        <v>0</v>
      </c>
      <c r="I40" s="37"/>
    </row>
    <row r="41" spans="1:9" s="24" customFormat="1" ht="27.6" customHeight="1" x14ac:dyDescent="0.2">
      <c r="A41" s="38">
        <v>9</v>
      </c>
      <c r="B41" s="44" t="s">
        <v>36</v>
      </c>
      <c r="C41" s="14" t="s">
        <v>24</v>
      </c>
      <c r="D41" s="18">
        <v>0</v>
      </c>
      <c r="E41" s="18">
        <v>0</v>
      </c>
      <c r="F41" s="18">
        <v>0</v>
      </c>
      <c r="G41" s="18">
        <v>0</v>
      </c>
      <c r="H41" s="19">
        <v>0</v>
      </c>
      <c r="I41" s="35" t="s">
        <v>49</v>
      </c>
    </row>
    <row r="42" spans="1:9" s="24" customFormat="1" ht="27.6" customHeight="1" x14ac:dyDescent="0.2">
      <c r="A42" s="38"/>
      <c r="B42" s="44"/>
      <c r="C42" s="14" t="s">
        <v>25</v>
      </c>
      <c r="D42" s="18">
        <v>14366.8</v>
      </c>
      <c r="E42" s="18">
        <v>0</v>
      </c>
      <c r="F42" s="18">
        <f t="shared" ref="F42:F44" si="16">E42/D42*100</f>
        <v>0</v>
      </c>
      <c r="G42" s="18">
        <v>0</v>
      </c>
      <c r="H42" s="19">
        <v>0</v>
      </c>
      <c r="I42" s="36"/>
    </row>
    <row r="43" spans="1:9" s="24" customFormat="1" ht="27.6" customHeight="1" x14ac:dyDescent="0.2">
      <c r="A43" s="38"/>
      <c r="B43" s="44"/>
      <c r="C43" s="14" t="s">
        <v>26</v>
      </c>
      <c r="D43" s="18">
        <v>756.1</v>
      </c>
      <c r="E43" s="18">
        <v>0</v>
      </c>
      <c r="F43" s="18">
        <f t="shared" si="16"/>
        <v>0</v>
      </c>
      <c r="G43" s="18">
        <v>0</v>
      </c>
      <c r="H43" s="19">
        <v>0</v>
      </c>
      <c r="I43" s="36"/>
    </row>
    <row r="44" spans="1:9" s="24" customFormat="1" ht="34.5" customHeight="1" x14ac:dyDescent="0.2">
      <c r="A44" s="38"/>
      <c r="B44" s="44"/>
      <c r="C44" s="22" t="s">
        <v>22</v>
      </c>
      <c r="D44" s="15">
        <f>D41+D42+D43</f>
        <v>15122.9</v>
      </c>
      <c r="E44" s="15">
        <f>E41+E42+E43</f>
        <v>0</v>
      </c>
      <c r="F44" s="15">
        <f t="shared" si="16"/>
        <v>0</v>
      </c>
      <c r="G44" s="15">
        <f>G41+G42+G43</f>
        <v>0</v>
      </c>
      <c r="H44" s="16">
        <v>0</v>
      </c>
      <c r="I44" s="37"/>
    </row>
    <row r="45" spans="1:9" s="24" customFormat="1" ht="22.5" customHeight="1" x14ac:dyDescent="0.2">
      <c r="A45" s="38">
        <v>10</v>
      </c>
      <c r="B45" s="39" t="s">
        <v>35</v>
      </c>
      <c r="C45" s="14" t="s">
        <v>24</v>
      </c>
      <c r="D45" s="18">
        <v>0</v>
      </c>
      <c r="E45" s="18">
        <v>0</v>
      </c>
      <c r="F45" s="18">
        <v>0</v>
      </c>
      <c r="G45" s="18">
        <v>0</v>
      </c>
      <c r="H45" s="19">
        <v>0</v>
      </c>
      <c r="I45" s="35" t="s">
        <v>57</v>
      </c>
    </row>
    <row r="46" spans="1:9" s="24" customFormat="1" ht="22.5" customHeight="1" x14ac:dyDescent="0.2">
      <c r="A46" s="38"/>
      <c r="B46" s="39"/>
      <c r="C46" s="14" t="s">
        <v>25</v>
      </c>
      <c r="D46" s="18">
        <v>311543.7</v>
      </c>
      <c r="E46" s="18">
        <v>0</v>
      </c>
      <c r="F46" s="18">
        <f t="shared" ref="F46:F48" si="17">E46/D46*100</f>
        <v>0</v>
      </c>
      <c r="G46" s="18">
        <v>0</v>
      </c>
      <c r="H46" s="19">
        <v>0</v>
      </c>
      <c r="I46" s="36"/>
    </row>
    <row r="47" spans="1:9" s="24" customFormat="1" ht="22.5" customHeight="1" x14ac:dyDescent="0.2">
      <c r="A47" s="38"/>
      <c r="B47" s="39"/>
      <c r="C47" s="14" t="s">
        <v>26</v>
      </c>
      <c r="D47" s="18">
        <v>20192.099999999999</v>
      </c>
      <c r="E47" s="18">
        <v>0</v>
      </c>
      <c r="F47" s="18">
        <f t="shared" si="17"/>
        <v>0</v>
      </c>
      <c r="G47" s="18">
        <v>0</v>
      </c>
      <c r="H47" s="19">
        <v>0</v>
      </c>
      <c r="I47" s="36"/>
    </row>
    <row r="48" spans="1:9" s="24" customFormat="1" ht="299.25" customHeight="1" x14ac:dyDescent="0.2">
      <c r="A48" s="38"/>
      <c r="B48" s="39"/>
      <c r="C48" s="22" t="s">
        <v>22</v>
      </c>
      <c r="D48" s="15">
        <f>D45+D46+D47</f>
        <v>331735.8</v>
      </c>
      <c r="E48" s="15">
        <f>E45+E46+E47</f>
        <v>0</v>
      </c>
      <c r="F48" s="15">
        <f t="shared" si="17"/>
        <v>0</v>
      </c>
      <c r="G48" s="15">
        <f>G45+G46+G47</f>
        <v>0</v>
      </c>
      <c r="H48" s="16">
        <v>0</v>
      </c>
      <c r="I48" s="37"/>
    </row>
    <row r="49" spans="1:9" s="24" customFormat="1" ht="28.15" customHeight="1" x14ac:dyDescent="0.2">
      <c r="A49" s="38">
        <v>11</v>
      </c>
      <c r="B49" s="39" t="s">
        <v>37</v>
      </c>
      <c r="C49" s="14" t="s">
        <v>24</v>
      </c>
      <c r="D49" s="18">
        <v>0</v>
      </c>
      <c r="E49" s="18">
        <v>0</v>
      </c>
      <c r="F49" s="18">
        <v>0</v>
      </c>
      <c r="G49" s="18">
        <v>0</v>
      </c>
      <c r="H49" s="19">
        <v>0</v>
      </c>
      <c r="I49" s="45" t="s">
        <v>50</v>
      </c>
    </row>
    <row r="50" spans="1:9" s="24" customFormat="1" ht="28.15" customHeight="1" x14ac:dyDescent="0.2">
      <c r="A50" s="38"/>
      <c r="B50" s="39"/>
      <c r="C50" s="14" t="s">
        <v>25</v>
      </c>
      <c r="D50" s="18">
        <v>2757.6</v>
      </c>
      <c r="E50" s="18">
        <v>250</v>
      </c>
      <c r="F50" s="25">
        <f t="shared" si="11"/>
        <v>9.0658543661154631</v>
      </c>
      <c r="G50" s="18">
        <v>250</v>
      </c>
      <c r="H50" s="20">
        <f>G50/E50*100</f>
        <v>100</v>
      </c>
      <c r="I50" s="45"/>
    </row>
    <row r="51" spans="1:9" s="24" customFormat="1" ht="28.15" customHeight="1" x14ac:dyDescent="0.2">
      <c r="A51" s="38"/>
      <c r="B51" s="39"/>
      <c r="C51" s="14" t="s">
        <v>26</v>
      </c>
      <c r="D51" s="18">
        <v>0</v>
      </c>
      <c r="E51" s="18">
        <v>0</v>
      </c>
      <c r="F51" s="18">
        <v>0</v>
      </c>
      <c r="G51" s="18">
        <v>0</v>
      </c>
      <c r="H51" s="20">
        <v>0</v>
      </c>
      <c r="I51" s="45"/>
    </row>
    <row r="52" spans="1:9" s="24" customFormat="1" ht="30" customHeight="1" x14ac:dyDescent="0.2">
      <c r="A52" s="38"/>
      <c r="B52" s="39"/>
      <c r="C52" s="22" t="s">
        <v>22</v>
      </c>
      <c r="D52" s="15">
        <f>D49+D50+D51</f>
        <v>2757.6</v>
      </c>
      <c r="E52" s="15">
        <f>E49+E50+E51</f>
        <v>250</v>
      </c>
      <c r="F52" s="15">
        <f t="shared" si="11"/>
        <v>9.0658543661154631</v>
      </c>
      <c r="G52" s="15">
        <f>G49+G50+G51</f>
        <v>250</v>
      </c>
      <c r="H52" s="23">
        <v>0</v>
      </c>
      <c r="I52" s="45"/>
    </row>
    <row r="53" spans="1:9" s="24" customFormat="1" ht="33.6" customHeight="1" x14ac:dyDescent="0.2">
      <c r="A53" s="38">
        <v>12</v>
      </c>
      <c r="B53" s="39" t="s">
        <v>38</v>
      </c>
      <c r="C53" s="14" t="s">
        <v>24</v>
      </c>
      <c r="D53" s="18">
        <v>0</v>
      </c>
      <c r="E53" s="18">
        <v>0</v>
      </c>
      <c r="F53" s="18">
        <v>0</v>
      </c>
      <c r="G53" s="18">
        <v>0</v>
      </c>
      <c r="H53" s="19">
        <v>0</v>
      </c>
      <c r="I53" s="35" t="s">
        <v>46</v>
      </c>
    </row>
    <row r="54" spans="1:9" s="24" customFormat="1" ht="33.6" customHeight="1" x14ac:dyDescent="0.2">
      <c r="A54" s="38"/>
      <c r="B54" s="39"/>
      <c r="C54" s="14" t="s">
        <v>25</v>
      </c>
      <c r="D54" s="18">
        <v>32909.4</v>
      </c>
      <c r="E54" s="18">
        <v>0</v>
      </c>
      <c r="F54" s="18">
        <f t="shared" si="11"/>
        <v>0</v>
      </c>
      <c r="G54" s="18">
        <v>0</v>
      </c>
      <c r="H54" s="19">
        <v>0</v>
      </c>
      <c r="I54" s="36"/>
    </row>
    <row r="55" spans="1:9" s="24" customFormat="1" ht="33.6" customHeight="1" x14ac:dyDescent="0.2">
      <c r="A55" s="38"/>
      <c r="B55" s="39"/>
      <c r="C55" s="14" t="s">
        <v>26</v>
      </c>
      <c r="D55" s="18">
        <v>3642.4</v>
      </c>
      <c r="E55" s="18">
        <v>0</v>
      </c>
      <c r="F55" s="18">
        <f t="shared" si="11"/>
        <v>0</v>
      </c>
      <c r="G55" s="18">
        <v>0</v>
      </c>
      <c r="H55" s="19">
        <v>0</v>
      </c>
      <c r="I55" s="36"/>
    </row>
    <row r="56" spans="1:9" s="24" customFormat="1" ht="33" customHeight="1" x14ac:dyDescent="0.2">
      <c r="A56" s="38"/>
      <c r="B56" s="39"/>
      <c r="C56" s="22" t="s">
        <v>22</v>
      </c>
      <c r="D56" s="15">
        <f>D53+D54+D55</f>
        <v>36551.800000000003</v>
      </c>
      <c r="E56" s="15">
        <f>E53+E54+E55</f>
        <v>0</v>
      </c>
      <c r="F56" s="15">
        <f t="shared" si="11"/>
        <v>0</v>
      </c>
      <c r="G56" s="15">
        <f>G53+G54+G55</f>
        <v>0</v>
      </c>
      <c r="H56" s="16">
        <v>0</v>
      </c>
      <c r="I56" s="37"/>
    </row>
    <row r="57" spans="1:9" s="24" customFormat="1" ht="34.5" customHeight="1" x14ac:dyDescent="0.2">
      <c r="A57" s="38">
        <v>13</v>
      </c>
      <c r="B57" s="39" t="s">
        <v>28</v>
      </c>
      <c r="C57" s="14" t="s">
        <v>24</v>
      </c>
      <c r="D57" s="18">
        <v>0</v>
      </c>
      <c r="E57" s="18">
        <v>0</v>
      </c>
      <c r="F57" s="18">
        <v>0</v>
      </c>
      <c r="G57" s="18">
        <v>0</v>
      </c>
      <c r="H57" s="19">
        <v>0</v>
      </c>
      <c r="I57" s="40" t="s">
        <v>53</v>
      </c>
    </row>
    <row r="58" spans="1:9" s="24" customFormat="1" ht="34.5" customHeight="1" x14ac:dyDescent="0.2">
      <c r="A58" s="38"/>
      <c r="B58" s="39"/>
      <c r="C58" s="14" t="s">
        <v>25</v>
      </c>
      <c r="D58" s="18">
        <v>2236.1</v>
      </c>
      <c r="E58" s="18">
        <v>0</v>
      </c>
      <c r="F58" s="18">
        <f>E58/D58*100</f>
        <v>0</v>
      </c>
      <c r="G58" s="18">
        <v>0</v>
      </c>
      <c r="H58" s="19">
        <v>0</v>
      </c>
      <c r="I58" s="41"/>
    </row>
    <row r="59" spans="1:9" s="24" customFormat="1" ht="34.5" customHeight="1" x14ac:dyDescent="0.2">
      <c r="A59" s="38"/>
      <c r="B59" s="39"/>
      <c r="C59" s="14" t="s">
        <v>26</v>
      </c>
      <c r="D59" s="18">
        <v>0</v>
      </c>
      <c r="E59" s="18">
        <v>0</v>
      </c>
      <c r="F59" s="18">
        <v>0</v>
      </c>
      <c r="G59" s="18">
        <v>0</v>
      </c>
      <c r="H59" s="19">
        <v>0</v>
      </c>
      <c r="I59" s="41"/>
    </row>
    <row r="60" spans="1:9" s="24" customFormat="1" ht="34.5" customHeight="1" x14ac:dyDescent="0.2">
      <c r="A60" s="38"/>
      <c r="B60" s="39"/>
      <c r="C60" s="22" t="s">
        <v>22</v>
      </c>
      <c r="D60" s="15">
        <f>D57+D58+D59</f>
        <v>2236.1</v>
      </c>
      <c r="E60" s="15">
        <f>E57+E58+E59</f>
        <v>0</v>
      </c>
      <c r="F60" s="15">
        <f>E60/D60*100</f>
        <v>0</v>
      </c>
      <c r="G60" s="15">
        <f>G57+G58+G59</f>
        <v>0</v>
      </c>
      <c r="H60" s="16">
        <v>0</v>
      </c>
      <c r="I60" s="42"/>
    </row>
    <row r="61" spans="1:9" s="24" customFormat="1" ht="34.5" customHeight="1" x14ac:dyDescent="0.2">
      <c r="A61" s="38">
        <v>14</v>
      </c>
      <c r="B61" s="39" t="s">
        <v>41</v>
      </c>
      <c r="C61" s="14" t="s">
        <v>24</v>
      </c>
      <c r="D61" s="18">
        <v>5964</v>
      </c>
      <c r="E61" s="18">
        <v>103.5</v>
      </c>
      <c r="F61" s="18">
        <f t="shared" si="11"/>
        <v>1.7354124748490944</v>
      </c>
      <c r="G61" s="18">
        <f t="shared" ref="G61:G63" si="18">E61</f>
        <v>103.5</v>
      </c>
      <c r="H61" s="20">
        <f t="shared" ref="H61:H64" si="19">G61/E61*100</f>
        <v>100</v>
      </c>
      <c r="I61" s="40" t="s">
        <v>42</v>
      </c>
    </row>
    <row r="62" spans="1:9" s="24" customFormat="1" ht="34.5" customHeight="1" x14ac:dyDescent="0.2">
      <c r="A62" s="38"/>
      <c r="B62" s="39"/>
      <c r="C62" s="14" t="s">
        <v>25</v>
      </c>
      <c r="D62" s="18">
        <v>4305.1000000000004</v>
      </c>
      <c r="E62" s="18">
        <v>85.3</v>
      </c>
      <c r="F62" s="18">
        <f t="shared" si="11"/>
        <v>1.9813709321502404</v>
      </c>
      <c r="G62" s="18">
        <f t="shared" si="18"/>
        <v>85.3</v>
      </c>
      <c r="H62" s="20">
        <v>0</v>
      </c>
      <c r="I62" s="41"/>
    </row>
    <row r="63" spans="1:9" s="24" customFormat="1" ht="34.5" customHeight="1" x14ac:dyDescent="0.2">
      <c r="A63" s="38"/>
      <c r="B63" s="39"/>
      <c r="C63" s="14" t="s">
        <v>26</v>
      </c>
      <c r="D63" s="18">
        <v>0</v>
      </c>
      <c r="E63" s="18">
        <v>0</v>
      </c>
      <c r="F63" s="18">
        <v>0</v>
      </c>
      <c r="G63" s="18">
        <f t="shared" si="18"/>
        <v>0</v>
      </c>
      <c r="H63" s="20">
        <v>0</v>
      </c>
      <c r="I63" s="41"/>
    </row>
    <row r="64" spans="1:9" s="24" customFormat="1" ht="34.5" customHeight="1" x14ac:dyDescent="0.2">
      <c r="A64" s="38"/>
      <c r="B64" s="39"/>
      <c r="C64" s="22" t="s">
        <v>22</v>
      </c>
      <c r="D64" s="15">
        <f>D61+D62+D63</f>
        <v>10269.1</v>
      </c>
      <c r="E64" s="15">
        <f>E61+E62+E63</f>
        <v>188.8</v>
      </c>
      <c r="F64" s="15">
        <f t="shared" si="11"/>
        <v>1.8385252845916391</v>
      </c>
      <c r="G64" s="15">
        <f>G61+G62+G63</f>
        <v>188.8</v>
      </c>
      <c r="H64" s="23">
        <f t="shared" si="19"/>
        <v>100</v>
      </c>
      <c r="I64" s="42"/>
    </row>
    <row r="65" spans="1:9" s="24" customFormat="1" ht="28.5" customHeight="1" x14ac:dyDescent="0.2">
      <c r="A65" s="38">
        <v>15</v>
      </c>
      <c r="B65" s="44" t="s">
        <v>43</v>
      </c>
      <c r="C65" s="14" t="s">
        <v>24</v>
      </c>
      <c r="D65" s="18">
        <v>7918.7</v>
      </c>
      <c r="E65" s="18">
        <v>0</v>
      </c>
      <c r="F65" s="18">
        <f t="shared" si="11"/>
        <v>0</v>
      </c>
      <c r="G65" s="18">
        <v>0</v>
      </c>
      <c r="H65" s="20">
        <v>0</v>
      </c>
      <c r="I65" s="35" t="s">
        <v>47</v>
      </c>
    </row>
    <row r="66" spans="1:9" s="24" customFormat="1" ht="28.5" customHeight="1" x14ac:dyDescent="0.2">
      <c r="A66" s="38"/>
      <c r="B66" s="44"/>
      <c r="C66" s="14" t="s">
        <v>25</v>
      </c>
      <c r="D66" s="18">
        <v>35664.1</v>
      </c>
      <c r="E66" s="18">
        <v>0</v>
      </c>
      <c r="F66" s="18">
        <f t="shared" si="11"/>
        <v>0</v>
      </c>
      <c r="G66" s="18">
        <v>0</v>
      </c>
      <c r="H66" s="20">
        <v>0</v>
      </c>
      <c r="I66" s="36"/>
    </row>
    <row r="67" spans="1:9" s="24" customFormat="1" ht="28.5" customHeight="1" x14ac:dyDescent="0.2">
      <c r="A67" s="38"/>
      <c r="B67" s="44"/>
      <c r="C67" s="14" t="s">
        <v>26</v>
      </c>
      <c r="D67" s="18">
        <v>12506.6</v>
      </c>
      <c r="E67" s="18">
        <v>0</v>
      </c>
      <c r="F67" s="18">
        <v>0</v>
      </c>
      <c r="G67" s="18">
        <v>0</v>
      </c>
      <c r="H67" s="20">
        <v>0</v>
      </c>
      <c r="I67" s="36"/>
    </row>
    <row r="68" spans="1:9" s="24" customFormat="1" ht="84.75" customHeight="1" x14ac:dyDescent="0.2">
      <c r="A68" s="38"/>
      <c r="B68" s="44"/>
      <c r="C68" s="22" t="s">
        <v>22</v>
      </c>
      <c r="D68" s="15">
        <f>D65+D66+D67</f>
        <v>56089.399999999994</v>
      </c>
      <c r="E68" s="15">
        <f>E65+E66+E67</f>
        <v>0</v>
      </c>
      <c r="F68" s="15">
        <f t="shared" si="11"/>
        <v>0</v>
      </c>
      <c r="G68" s="15">
        <f>G65+G66+G67</f>
        <v>0</v>
      </c>
      <c r="H68" s="23">
        <v>0</v>
      </c>
      <c r="I68" s="37"/>
    </row>
    <row r="69" spans="1:9" s="24" customFormat="1" ht="36" customHeight="1" x14ac:dyDescent="0.2">
      <c r="A69" s="38">
        <v>16</v>
      </c>
      <c r="B69" s="46" t="s">
        <v>44</v>
      </c>
      <c r="C69" s="14" t="s">
        <v>24</v>
      </c>
      <c r="D69" s="18">
        <v>0</v>
      </c>
      <c r="E69" s="18">
        <v>0</v>
      </c>
      <c r="F69" s="18">
        <v>0</v>
      </c>
      <c r="G69" s="18">
        <v>0</v>
      </c>
      <c r="H69" s="20">
        <v>0</v>
      </c>
      <c r="I69" s="49" t="s">
        <v>58</v>
      </c>
    </row>
    <row r="70" spans="1:9" s="24" customFormat="1" ht="36" customHeight="1" x14ac:dyDescent="0.2">
      <c r="A70" s="38"/>
      <c r="B70" s="47"/>
      <c r="C70" s="14" t="s">
        <v>25</v>
      </c>
      <c r="D70" s="18">
        <v>195.5</v>
      </c>
      <c r="E70" s="18">
        <v>0</v>
      </c>
      <c r="F70" s="18">
        <f t="shared" si="11"/>
        <v>0</v>
      </c>
      <c r="G70" s="18">
        <v>0</v>
      </c>
      <c r="H70" s="20">
        <v>0</v>
      </c>
      <c r="I70" s="50"/>
    </row>
    <row r="71" spans="1:9" s="24" customFormat="1" ht="36" customHeight="1" x14ac:dyDescent="0.2">
      <c r="A71" s="38"/>
      <c r="B71" s="47"/>
      <c r="C71" s="14" t="s">
        <v>26</v>
      </c>
      <c r="D71" s="18">
        <v>195.5</v>
      </c>
      <c r="E71" s="18">
        <v>0</v>
      </c>
      <c r="F71" s="18">
        <v>0</v>
      </c>
      <c r="G71" s="18">
        <v>0</v>
      </c>
      <c r="H71" s="20">
        <v>0</v>
      </c>
      <c r="I71" s="50"/>
    </row>
    <row r="72" spans="1:9" s="24" customFormat="1" ht="36" customHeight="1" x14ac:dyDescent="0.2">
      <c r="A72" s="38"/>
      <c r="B72" s="48"/>
      <c r="C72" s="22" t="s">
        <v>22</v>
      </c>
      <c r="D72" s="15">
        <f>D69+D70+D71</f>
        <v>391</v>
      </c>
      <c r="E72" s="15">
        <f>E69+E70+E71</f>
        <v>0</v>
      </c>
      <c r="F72" s="15">
        <f t="shared" si="11"/>
        <v>0</v>
      </c>
      <c r="G72" s="15">
        <f>G69+G70+G71</f>
        <v>0</v>
      </c>
      <c r="H72" s="23">
        <v>0</v>
      </c>
      <c r="I72" s="51"/>
    </row>
    <row r="73" spans="1:9" s="24" customFormat="1" ht="28.5" customHeight="1" x14ac:dyDescent="0.2">
      <c r="A73" s="38">
        <v>17</v>
      </c>
      <c r="B73" s="44" t="s">
        <v>45</v>
      </c>
      <c r="C73" s="14" t="s">
        <v>24</v>
      </c>
      <c r="D73" s="18">
        <v>0</v>
      </c>
      <c r="E73" s="18">
        <v>0</v>
      </c>
      <c r="F73" s="18">
        <v>0</v>
      </c>
      <c r="G73" s="18">
        <v>0</v>
      </c>
      <c r="H73" s="26">
        <v>0</v>
      </c>
      <c r="I73" s="35" t="s">
        <v>48</v>
      </c>
    </row>
    <row r="74" spans="1:9" s="24" customFormat="1" ht="28.5" customHeight="1" x14ac:dyDescent="0.2">
      <c r="A74" s="38"/>
      <c r="B74" s="44"/>
      <c r="C74" s="14" t="s">
        <v>25</v>
      </c>
      <c r="D74" s="18">
        <v>495623.1</v>
      </c>
      <c r="E74" s="18">
        <v>0</v>
      </c>
      <c r="F74" s="18">
        <f t="shared" si="11"/>
        <v>0</v>
      </c>
      <c r="G74" s="18">
        <v>0</v>
      </c>
      <c r="H74" s="19">
        <v>0</v>
      </c>
      <c r="I74" s="45"/>
    </row>
    <row r="75" spans="1:9" s="24" customFormat="1" ht="28.5" customHeight="1" x14ac:dyDescent="0.2">
      <c r="A75" s="38"/>
      <c r="B75" s="44"/>
      <c r="C75" s="14" t="s">
        <v>26</v>
      </c>
      <c r="D75" s="18">
        <v>26085.7</v>
      </c>
      <c r="E75" s="18">
        <v>0</v>
      </c>
      <c r="F75" s="18">
        <v>0</v>
      </c>
      <c r="G75" s="18">
        <v>0</v>
      </c>
      <c r="H75" s="19">
        <v>0</v>
      </c>
      <c r="I75" s="45"/>
    </row>
    <row r="76" spans="1:9" s="24" customFormat="1" ht="98.25" customHeight="1" x14ac:dyDescent="0.2">
      <c r="A76" s="38"/>
      <c r="B76" s="44"/>
      <c r="C76" s="22" t="s">
        <v>22</v>
      </c>
      <c r="D76" s="15">
        <f>D73+D74+D75</f>
        <v>521708.79999999999</v>
      </c>
      <c r="E76" s="15">
        <f>E73+E74+E75</f>
        <v>0</v>
      </c>
      <c r="F76" s="15">
        <f t="shared" si="11"/>
        <v>0</v>
      </c>
      <c r="G76" s="15">
        <f>G73+G74+G75</f>
        <v>0</v>
      </c>
      <c r="H76" s="16">
        <v>0</v>
      </c>
      <c r="I76" s="52"/>
    </row>
    <row r="65264" ht="12.75" hidden="1" customHeight="1" x14ac:dyDescent="0.2"/>
  </sheetData>
  <mergeCells count="55">
    <mergeCell ref="A69:A72"/>
    <mergeCell ref="B69:B72"/>
    <mergeCell ref="I69:I72"/>
    <mergeCell ref="A73:A76"/>
    <mergeCell ref="B73:B76"/>
    <mergeCell ref="I73:I76"/>
    <mergeCell ref="A61:A64"/>
    <mergeCell ref="B61:B64"/>
    <mergeCell ref="I61:I64"/>
    <mergeCell ref="A65:A68"/>
    <mergeCell ref="B65:B68"/>
    <mergeCell ref="I65:I68"/>
    <mergeCell ref="A53:A56"/>
    <mergeCell ref="B53:B56"/>
    <mergeCell ref="I53:I56"/>
    <mergeCell ref="A57:A60"/>
    <mergeCell ref="B57:B60"/>
    <mergeCell ref="I57:I60"/>
    <mergeCell ref="A45:A48"/>
    <mergeCell ref="B45:B48"/>
    <mergeCell ref="I45:I48"/>
    <mergeCell ref="A49:A52"/>
    <mergeCell ref="B49:B52"/>
    <mergeCell ref="I49:I52"/>
    <mergeCell ref="A37:A40"/>
    <mergeCell ref="B37:B40"/>
    <mergeCell ref="I37:I40"/>
    <mergeCell ref="A41:A44"/>
    <mergeCell ref="B41:B44"/>
    <mergeCell ref="I41:I44"/>
    <mergeCell ref="A29:A32"/>
    <mergeCell ref="B29:B32"/>
    <mergeCell ref="I29:I32"/>
    <mergeCell ref="A33:A36"/>
    <mergeCell ref="B33:B36"/>
    <mergeCell ref="I33:I36"/>
    <mergeCell ref="A21:A24"/>
    <mergeCell ref="B21:B24"/>
    <mergeCell ref="I21:I24"/>
    <mergeCell ref="A25:A28"/>
    <mergeCell ref="B25:B28"/>
    <mergeCell ref="I25:I28"/>
    <mergeCell ref="A13:A16"/>
    <mergeCell ref="B13:B16"/>
    <mergeCell ref="I13:I16"/>
    <mergeCell ref="A17:A20"/>
    <mergeCell ref="B17:B20"/>
    <mergeCell ref="I17:I20"/>
    <mergeCell ref="A1:I1"/>
    <mergeCell ref="H2:I2"/>
    <mergeCell ref="A5:B8"/>
    <mergeCell ref="I5:I8"/>
    <mergeCell ref="A9:A12"/>
    <mergeCell ref="B9:B12"/>
    <mergeCell ref="I9:I12"/>
  </mergeCells>
  <pageMargins left="0.39370099999999991" right="0.19684999999999997" top="0.39370099999999991" bottom="0.39370099999999991" header="0.51181100000000002" footer="0.51181100000000002"/>
  <pageSetup paperSize="9" scale="90" firstPageNumber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2489A24-BC34-4EEA-B6DD-97F222C25AD2}"/>
</file>

<file path=customXml/itemProps2.xml><?xml version="1.0" encoding="utf-8"?>
<ds:datastoreItem xmlns:ds="http://schemas.openxmlformats.org/officeDocument/2006/customXml" ds:itemID="{FC3F2F42-B48C-4623-8037-83A1D88FC80B}"/>
</file>

<file path=customXml/itemProps3.xml><?xml version="1.0" encoding="utf-8"?>
<ds:datastoreItem xmlns:ds="http://schemas.openxmlformats.org/officeDocument/2006/customXml" ds:itemID="{7B8403BD-E15C-4C4F-8519-45608C25BC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'1'!Print_Titles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Долобан Нина Николаевна</dc:creator>
  <cp:lastModifiedBy>Долобан Нина Николаевна</cp:lastModifiedBy>
  <cp:revision>1</cp:revision>
  <cp:lastPrinted>2026-02-27T04:39:45Z</cp:lastPrinted>
  <dcterms:created xsi:type="dcterms:W3CDTF">2024-02-26T04:31:00Z</dcterms:created>
  <dcterms:modified xsi:type="dcterms:W3CDTF">2026-02-27T09:10:36Z</dcterms:modified>
  <cp:contentType>Item</cp:contentType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�����������_x0020_����">
    <vt:bool>true</vt:bool>
  </property>
</Properties>
</file>