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Долобан Н.Н\Исполнение программ ХМАО-Югры (к 25 числу)\2026 год\апрель\"/>
    </mc:Choice>
  </mc:AlternateContent>
  <bookViews>
    <workbookView xWindow="360" yWindow="15" windowWidth="20955" windowHeight="9720"/>
  </bookViews>
  <sheets>
    <sheet name="1" sheetId="3" r:id="rId1"/>
  </sheets>
  <definedNames>
    <definedName name="Print_Titles" localSheetId="0">'1'!$2:$3</definedName>
    <definedName name="_xlnm.Print_Area" localSheetId="0">'1'!$A$1:$I$79</definedName>
  </definedNames>
  <calcPr calcId="162913"/>
</workbook>
</file>

<file path=xl/calcChain.xml><?xml version="1.0" encoding="utf-8"?>
<calcChain xmlns="http://schemas.openxmlformats.org/spreadsheetml/2006/main">
  <c r="E79" i="3" l="1"/>
  <c r="D79" i="3"/>
  <c r="G78" i="3"/>
  <c r="F78" i="3"/>
  <c r="G77" i="3"/>
  <c r="F77" i="3"/>
  <c r="E75" i="3"/>
  <c r="D75" i="3"/>
  <c r="G74" i="3"/>
  <c r="F74" i="3"/>
  <c r="G73" i="3"/>
  <c r="F73" i="3"/>
  <c r="F79" i="3" l="1"/>
  <c r="G75" i="3"/>
  <c r="F75" i="3"/>
  <c r="G79" i="3"/>
  <c r="E4" i="3"/>
  <c r="E5" i="3"/>
  <c r="E6" i="3"/>
  <c r="D5" i="3"/>
  <c r="D6" i="3"/>
  <c r="D4" i="3"/>
  <c r="H53" i="3" l="1"/>
  <c r="H54" i="3"/>
  <c r="G45" i="3"/>
  <c r="G46" i="3"/>
  <c r="G44" i="3"/>
  <c r="E39" i="3" l="1"/>
  <c r="D39" i="3"/>
  <c r="G38" i="3"/>
  <c r="H38" i="3" s="1"/>
  <c r="F38" i="3"/>
  <c r="G37" i="3"/>
  <c r="H37" i="3" s="1"/>
  <c r="F37" i="3"/>
  <c r="G36" i="3"/>
  <c r="F36" i="3"/>
  <c r="G31" i="3"/>
  <c r="E31" i="3"/>
  <c r="D31" i="3"/>
  <c r="F29" i="3"/>
  <c r="E71" i="3"/>
  <c r="D71" i="3"/>
  <c r="G70" i="3"/>
  <c r="H70" i="3" s="1"/>
  <c r="F70" i="3"/>
  <c r="G69" i="3"/>
  <c r="F69" i="3"/>
  <c r="G67" i="3"/>
  <c r="E67" i="3"/>
  <c r="D67" i="3"/>
  <c r="F65" i="3"/>
  <c r="F64" i="3"/>
  <c r="E63" i="3"/>
  <c r="D63" i="3"/>
  <c r="G62" i="3"/>
  <c r="G61" i="3"/>
  <c r="H61" i="3" s="1"/>
  <c r="F61" i="3"/>
  <c r="G60" i="3"/>
  <c r="G59" i="3"/>
  <c r="E59" i="3"/>
  <c r="D59" i="3"/>
  <c r="F58" i="3"/>
  <c r="F57" i="3"/>
  <c r="G55" i="3"/>
  <c r="E55" i="3"/>
  <c r="H55" i="3" s="1"/>
  <c r="D55" i="3"/>
  <c r="F53" i="3"/>
  <c r="E51" i="3"/>
  <c r="D51" i="3"/>
  <c r="G49" i="3"/>
  <c r="G51" i="3" s="1"/>
  <c r="F49" i="3"/>
  <c r="G47" i="3"/>
  <c r="E47" i="3"/>
  <c r="D47" i="3"/>
  <c r="F46" i="3"/>
  <c r="F45" i="3"/>
  <c r="E43" i="3"/>
  <c r="D43" i="3"/>
  <c r="G42" i="3"/>
  <c r="G41" i="3"/>
  <c r="H41" i="3" s="1"/>
  <c r="F41" i="3"/>
  <c r="G40" i="3"/>
  <c r="F40" i="3"/>
  <c r="E35" i="3"/>
  <c r="D35" i="3"/>
  <c r="H34" i="3"/>
  <c r="F34" i="3"/>
  <c r="H33" i="3"/>
  <c r="F33" i="3"/>
  <c r="G32" i="3"/>
  <c r="G35" i="3" s="1"/>
  <c r="E27" i="3"/>
  <c r="D27" i="3"/>
  <c r="G26" i="3"/>
  <c r="H26" i="3" s="1"/>
  <c r="F26" i="3"/>
  <c r="G25" i="3"/>
  <c r="H25" i="3" s="1"/>
  <c r="F25" i="3"/>
  <c r="G24" i="3"/>
  <c r="F24" i="3"/>
  <c r="G23" i="3"/>
  <c r="E23" i="3"/>
  <c r="D23" i="3"/>
  <c r="F21" i="3"/>
  <c r="E19" i="3"/>
  <c r="D19" i="3"/>
  <c r="G18" i="3"/>
  <c r="H18" i="3" s="1"/>
  <c r="F18" i="3"/>
  <c r="G17" i="3"/>
  <c r="H17" i="3" s="1"/>
  <c r="F17" i="3"/>
  <c r="G16" i="3"/>
  <c r="H16" i="3" s="1"/>
  <c r="F16" i="3"/>
  <c r="E15" i="3"/>
  <c r="D15" i="3"/>
  <c r="G14" i="3"/>
  <c r="G6" i="3" s="1"/>
  <c r="H13" i="3"/>
  <c r="F13" i="3"/>
  <c r="G12" i="3"/>
  <c r="E11" i="3"/>
  <c r="D11" i="3"/>
  <c r="H10" i="3"/>
  <c r="F10" i="3"/>
  <c r="G9" i="3"/>
  <c r="F9" i="3"/>
  <c r="F8" i="3"/>
  <c r="F43" i="3" l="1"/>
  <c r="F47" i="3"/>
  <c r="G4" i="3"/>
  <c r="F23" i="3"/>
  <c r="F51" i="3"/>
  <c r="F59" i="3"/>
  <c r="F15" i="3"/>
  <c r="G11" i="3"/>
  <c r="H11" i="3" s="1"/>
  <c r="G5" i="3"/>
  <c r="F67" i="3"/>
  <c r="E7" i="3"/>
  <c r="F11" i="3"/>
  <c r="F19" i="3"/>
  <c r="F35" i="3"/>
  <c r="F55" i="3"/>
  <c r="G63" i="3"/>
  <c r="H63" i="3" s="1"/>
  <c r="F27" i="3"/>
  <c r="F63" i="3"/>
  <c r="G71" i="3"/>
  <c r="H71" i="3" s="1"/>
  <c r="G39" i="3"/>
  <c r="H39" i="3" s="1"/>
  <c r="F39" i="3"/>
  <c r="G15" i="3"/>
  <c r="H15" i="3" s="1"/>
  <c r="G27" i="3"/>
  <c r="H27" i="3" s="1"/>
  <c r="H35" i="3"/>
  <c r="G43" i="3"/>
  <c r="H43" i="3" s="1"/>
  <c r="H51" i="3"/>
  <c r="H69" i="3"/>
  <c r="F71" i="3"/>
  <c r="F31" i="3"/>
  <c r="H36" i="3"/>
  <c r="D7" i="3"/>
  <c r="F6" i="3"/>
  <c r="F5" i="3"/>
  <c r="G19" i="3"/>
  <c r="H19" i="3" s="1"/>
  <c r="F4" i="3"/>
  <c r="H24" i="3"/>
  <c r="H49" i="3"/>
  <c r="H9" i="3"/>
  <c r="H40" i="3"/>
  <c r="H6" i="3" l="1"/>
  <c r="H5" i="3"/>
  <c r="F7" i="3"/>
  <c r="H4" i="3"/>
  <c r="G7" i="3"/>
  <c r="H7" i="3" l="1"/>
</calcChain>
</file>

<file path=xl/sharedStrings.xml><?xml version="1.0" encoding="utf-8"?>
<sst xmlns="http://schemas.openxmlformats.org/spreadsheetml/2006/main" count="131" uniqueCount="62">
  <si>
    <t>№ п/п</t>
  </si>
  <si>
    <t>Государственная программа ХМАО-Югры</t>
  </si>
  <si>
    <t>Источники финансирования</t>
  </si>
  <si>
    <t>Годовые плановые назначения*, (тыс.руб.)</t>
  </si>
  <si>
    <t>Профинан-сировано*, (тыс.руб.)</t>
  </si>
  <si>
    <t>% 
финанси-рования 
к плану</t>
  </si>
  <si>
    <t>Фактические расходы*, (тыс.руб.)</t>
  </si>
  <si>
    <t>% 
исполнения 
к финан-сированию</t>
  </si>
  <si>
    <t>Результаты реализации государственных  программ</t>
  </si>
  <si>
    <t>2</t>
  </si>
  <si>
    <t>3</t>
  </si>
  <si>
    <t>4</t>
  </si>
  <si>
    <t>5</t>
  </si>
  <si>
    <t>6</t>
  </si>
  <si>
    <t>7</t>
  </si>
  <si>
    <t>8</t>
  </si>
  <si>
    <t>Всего по программам</t>
  </si>
  <si>
    <t>Федеральный бюджет (ФБ)</t>
  </si>
  <si>
    <t>Бюджет автономного округа (БАО)</t>
  </si>
  <si>
    <t>Бюджет муниципального образования (БМО)</t>
  </si>
  <si>
    <t>всего:</t>
  </si>
  <si>
    <t xml:space="preserve"> "Управление государственными финансами и создание условий для эффективного управления муниципальными финансами"</t>
  </si>
  <si>
    <t>ФБ</t>
  </si>
  <si>
    <t>БАО</t>
  </si>
  <si>
    <t>БМО</t>
  </si>
  <si>
    <t xml:space="preserve"> "Развитие образования"</t>
  </si>
  <si>
    <t>"Современное здравоохранение"</t>
  </si>
  <si>
    <t>"Поддержка занятости населения"</t>
  </si>
  <si>
    <t>"Безопасность жизнедеятельности и профилактика правонарушений"</t>
  </si>
  <si>
    <t>"Культурное пространство"</t>
  </si>
  <si>
    <t xml:space="preserve"> "Строительство"</t>
  </si>
  <si>
    <t xml:space="preserve"> "Развитие агропромышленного комплекса"</t>
  </si>
  <si>
    <t>"Развитие жилищно-коммунального комплекса и энергетики"</t>
  </si>
  <si>
    <t>"Развитие физической культуры и спорта"</t>
  </si>
  <si>
    <t>Государственная программа "Обеспечение эпизоотического и ветеринарно-санитарного благополучия"</t>
  </si>
  <si>
    <t xml:space="preserve"> "Экологическая безопасность"</t>
  </si>
  <si>
    <t>"Социальное и демографическое развитие"</t>
  </si>
  <si>
    <t>"Развитие государственной гражданской и муниципальной службы"</t>
  </si>
  <si>
    <t>"Государственная национальная политика и профилактики экстремизма"</t>
  </si>
  <si>
    <t>"Современная транспортная система"</t>
  </si>
  <si>
    <t>"Пространственное развитие и формирование комфортной городской среды"</t>
  </si>
  <si>
    <t>Информация о реализации государственных программ ХМАО-Югры по Советскому району на 30.04.2026 года</t>
  </si>
  <si>
    <t xml:space="preserve">На   30.04.2026 года   утверждено в бюджете Советского района  4025,1 тыс.рублей на  поддержку сельскохозяйственного производства и деятельности по заготовке и переработке дикоросов, в том числе:  на поддержку растениеводства  (за исключением личных подсобных хозяйств)  - 2450,3 тыс. рублей;  на поддержку животноводства  - 600,0 тыс. рублей; на обеспечение комплексного развития сельских территорий (обустройство общественного колодца на ул.Энтузиастов в п.Юбилейный)  - 974,8 тыс. рублей. Финансирование на 30.04.2026 года отсутствует.     </t>
  </si>
  <si>
    <t xml:space="preserve">На 30.04.2026 года   утверждено в бюджете Советского района  43837,8 тыс. рублей, в том числе:  на реализацию регионального проекта "Генеральная уборка"   -  43709,5 тыс. рублей;  осуществление отдельных полномочий Ханты-Мансийского автономного округа – Югры по организации деятельности по обращению с твердыми коммунальными отходами - 128,3 тыс. рублей. Финансирование на 30.04.2026  года отсутствует.  </t>
  </si>
  <si>
    <t>"Развитие гражданского общества"</t>
  </si>
  <si>
    <t xml:space="preserve">На 30.04.2026 года   утверждено в бюджете Советского района 41701,4 тыс. рублей  на реализацию  7 инициативных проектов, отобранных по результатам конкурса.  Финансирование в январе - апреле 2026  года отсутствует.  </t>
  </si>
  <si>
    <t xml:space="preserve">На 30.04.2026 года   утверждено в бюджете Советского района 488,8 тыс. рублей  на реализацию мероприятий в сфере укрепления межнационального и межконфессионального согласия, обеспечения социальной и культурной адаптации иностранных граждан, профилактики экстремизма. Исполнение за январь - апрель 2026 года составляет 17,8 тыс. рублей - 100,0% к финансированию. </t>
  </si>
  <si>
    <t xml:space="preserve">На   30.04.2026 года   утверждено в бюджете Советского района 2757,6 тыс.рублей  на   организацию мероприятий при осуществлении деятельности по обращению с животными без владельцев. Исполнение за январь - апрель 2026 года составляет 1460,6 тыс. рублей - 100,0% к финансированию. </t>
  </si>
  <si>
    <t>На 30.04.2026 года   утверждено в бюджете Советского района 10269,1 тыс. рублей на реализацию переданного государственного полномочия по государственной регистрации актов гражданского состояния (на   обеспечение деятельности ЗАГС).   Исполнение за январь - апрель 2026 года составляет 3127,3 тыс. рублей - 100,0% к финансированию.</t>
  </si>
  <si>
    <t xml:space="preserve">На 30.04.2026 года   утверждено в бюджете Советского района  12843,7 тыс. рублей   на осуществление комиссии по делам несовершеннолетних.  Исполнение за январь - апрель 2026 года составляет  4322,8 тыс. рублей - 100,0% к финансированию. </t>
  </si>
  <si>
    <t xml:space="preserve">На 30.04.2026 года   утверждено в бюджете Советского района 2750,2 тыс.руб., в том числе: на реализацию регионального проекта  "Сохранение культурного и исторического наследия" -  1274,9 тыс. руб.;  на осуществление полномочий по хранению, комплектованию, учету и использованию архивных документов, относящихся к государственной собственности ХМАО-Югры - 1475,3 тыс. рублей.   Исполнение за январь - апрель 2026 года составляет 1334,0 тыс. рублей - 100,0% к финансированию. Бюджетные средства направлены на реализацию регионального проекта  "Сохранение культурного и исторического наследия" - 110,0 тыс. руб.;  на осуществление полномочий по хранению, комплектованию, учету и использованию архивных документов, относящихся к государственной собственности ХМАО-Югры - 1224,0 тыс. рублей. </t>
  </si>
  <si>
    <t xml:space="preserve">На 30.04.2026 года   исполнение составляет 689333,3 тыс. рублей - 100,0% к финансированию.  Бюджетные средства направлены  на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отдельных государственных полномочий в области образования - 586159,0 тыс.руб.;   на  поддержку отдельных категорий обучающихся в муниципальных общеобразовательных организациях, частных общеобразовательных организациях, осуществляющих образовательную деятельность, имеющим государственную аккредитацию по основным общеобразовательным программам   -  44142,6 тыс. руб.;  на организацию бесплатного горячего питания обучающихся, получающих начальное общее образование в  муниципальных образовательных организациях  - 14652,1 тыс.руб.;  вознаграждение за классное руководство педагогическим работникам  муниципальных образовательных организаций, реализующих образовательные программы  - 28952,5 тыс. рублей; на выплату компенсации  части родительской платы, компенсации расходов в связи с освобождением от взимания родительской платы за присмотр и уход за детьми в организациях, осуществляющих образовательную деятельность по реализации образовательной программы - 12386,2 тыс.руб.;   на организацию питания детей в возрасте от 6 до 17 лет в лагерях с дневным пребыванием детей, в возрасте от 8 до 17 лет в палаточных лагерях, в возрасте от 14 до 17 лет  в лагерях труда и отдыха с дневным пребыванием детей - 2191,4 тыс.руб.; на  обеспечение  деятельности советников директора по воспитанию и взаимодействию с детскими общественными объединениями в общеобразовательных организациях - 258,9 тыс.руб.;  на организацию отдыха и оздоровление детей - 590,6 тыс.рублей.  </t>
  </si>
  <si>
    <t xml:space="preserve">На 30.04.2026 года   утверждено в бюджете Советского района 2236,1 тыс.рублей  на организацию осуществления мероприятий по проведению дезинсекции и дератизации.   Финансирование в  январе - апреле 2026  года отсутствует.  </t>
  </si>
  <si>
    <t xml:space="preserve">На  реализацию  в  Советском  районе  государственных  программ   в  2026 году в бюджете   Советского  района  утверждено  7065340,0 тыс.рублей, в  том  числе:                                                                                                                                                                                                                                            389319,9 тыс.рублей - средства федерального бюджета,                                                                          6495548,2 тыс.рублей - средства окружного бюджета,                                                                                                                                                                                                                                                                                                                                                                                                                                                                                       180471,9 тыс.рублей - средства бюджета района на софинансирование государственных программ.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  30.04.2026 года на реализацию в Советском районе мероприятий по 18  государственным программам автономного округа  из всех источников профинансировано - 1903196,1 тыс. рублей,    исполнение  составляет 1894980,4 тыс. рублей - 99,6% к финансированию.                                                                       </t>
  </si>
  <si>
    <t xml:space="preserve">На 30.04.2026 года   утверждено в бюджете Советского района 331735,8 тыс. рублей   на реализацию регионального проекта «Создание (реконструкция) коммунальных объектов» - 163167,4 тыс. рублей; на реализацию полномочий в сфере жилищно-коммунального комплекса (субсидии на капитальный ремонт (с заменой) систем газораспределения, теплоснабжения, водоснабжения и водоотведения, в том числе с применением композитных материалов) - 120337,3 тыс. рублей;  на возмещение ресурсоснабжающим организациям, осуществляющим регулируемый вид деятельности в сферах тепло-, водоснабжения и водоотведения, экономически обоснованных расходов, в целях соблюдения установленных предельных (максимальных) индексов изменения размера вносимой гражданами платы за коммунальные услуги - 35987,0  тыс. рублей;  на 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  - 12244,1  тыс. рублей.  Исполнение на 30.04.2026 года составляет 2340,4 тыс. рублей - 100,0% к финансированию.  Бюджетные средства направлены на возмещение недополученных доходов организациям, осуществляющим реализацию населению сжиженного газа по социально ориентированным розничным ценам (в том числе администрирование). </t>
  </si>
  <si>
    <t xml:space="preserve">На 30.04.2026 года   утверждено в бюджете Советского района  22519,1 тыс.руб., в том числе:   на создание в муниципальных организациях временных рабочих мест для безработных граждан, зарегистрированных в органах службы занятости населения - 20244,2  тыс. рублей;   на  государственное  управление охраной труда - 2274,9 тыс. рублей.    Исполнение за январь - апрель 2026 года составляет  4732,4 тыс. рублей - 100,0% к финансированию. Бюджетные средства направлены на  создание в муниципальных организациях временных рабочих мест для безработных граждан, зарегистрированных в органах службы занятости населения - 3811,5  тыс. рублей;   на  государственное  управление охраной труда - 920,9 тыс. рублей.  </t>
  </si>
  <si>
    <t xml:space="preserve">На 30.04.2026 года   утверждено в бюджете Советского района 51499,8 тыс. рублей, в том числе: на реализацию программ формирования  современной городской среды - 26043,9 тыс. рублей;  на реализацию регионального проекта "Национальная система пространственных данных" - 22618,3 тыс. рублей; на реализацию полномочий в области градостроительной деятельности - 2837,6 тыс. рублей. Финансирование на 30.04.2026 года отсутствует.  </t>
  </si>
  <si>
    <t>На 30.04.2026 года   утверждено в бюджете Советского района 15122,9 тыс.руб., в том числе:    на развитие сети спортивных объектов шаговой доступности - 4327,1 тыс.руб.; на обеспечение образовательных организаций, осуществляющих подготовку спортивного резерва  - 10795,8 тыс. рублей. Исполнение за январь - апрель 2026 года составляет 4418,5 тыс. рублей - 100,0% к финансированию. Бюджетные средства направлены на обеспечение образовательных организаций, осуществляющих подготовку спортивного резерва.</t>
  </si>
  <si>
    <t>На 30.04.2026 года   утверждено в бюджете Советского района 7517,2 тыс.руб., в том числе:   на  осуществление первичного воинского учета органами местного самоуправления поселений, муниципальных и городских округов  - 4742,2 тыс.руб.;  на обеспечение деятельности административной комиссии - 2367,9 тыс.руб.;   на создание условий для деятельности добровольных формирований населения по охране общественного порядка - 341,1 тыс.руб.; на осуществление государственных полномочий по составлению (изменению) списков кандидатов в присяжные заседатели федеральных судов общей юрисдикции в РФ - 66,0 тыс. рублей.  Исполнение на 30.04.2026 года составляет 1774,2 тыс. рублей - 100,0% к финансированию. Бюджетные средства направлены  на  осуществление первичного воинского учета органами местного самоуправления поселений, муниципальных и городских округов  - 1069,9 тыс.руб.; на обеспечение деятельности административной  комиссии - 624,9 тыс.руб.; на осуществление государственных полномочий по составлению (изменению) списков кандидатов в присяжные заседатели федеральных судов общей юрисдикции в РФ - 66,0 тыс. руб.;  на создание условий для деятельности добровольных формирований населения по охране общественного порядка - 13,4 тыс.рублей.</t>
  </si>
  <si>
    <t xml:space="preserve">На 30.04.2026 года   утверждено в бюджете Советского района  1976862,8 тыс. рублей, в том числе на  реализацию мероприятий направленных, на содействие развитию жилищного строительства и создание условий для обеспечения жилыми помещениями граждан - 1950779,3 тыс.рублей;   на капитальный ремонт и оснащение немонтируемыми средствами обучения и воспитания объектов муниципальных общеобразовательных организаций - 26083,5 тыс.рублей.  Исполнение за январь - апрель 2026 года составляет 829447,2 тыс. рублей - 100,0% к финансированию. Бюджетные средства направлены на  реализацию мероприятий направленных, на содействие развитию жилищного строительства и создание условий для обеспечения жилыми помещениями граждан - 819003,6 тыс.рублей;   на капитальный ремонт и оснащение немонтируемыми средствами обучения и воспитания объектов муниципальных общеобразовательных организаций - 10443,6 тыс. рублей.  </t>
  </si>
  <si>
    <t xml:space="preserve">На 30.04.2026 года   утверждено в бюджете Советского района  1111972,4 тыс.руб., в том числе: на выравнивание  бюджетной обеспеченности, в том числе  поселений Советского района  - 690256,9 тыс. рублей;   на поддержку мер по обеспечению сбалансированности бюджетов - 307061,6 тыс. рублей;  на исполнение полномочий по расчету и предоставлению дотаций на выравнивание уровня бюджетной обеспеченности  поселений Советского района - 114653,9 тыс. рублей.    Исполнение  за январь - апрель  2026 года  составляет 333510,1 тыс. рублей -  96,1% к финансированию.  Бюджетные средства направлены:  на выравнивание  бюджетной обеспеченности, в том числе  поселений Советского района  - 207077,2 тыс. рублей;   на поддержку мер по обеспечению сбалансированности бюджетов - 92267,1 тыс. рублей;  на исполнение полномочий по расчету и предоставлению дотаций на выравнивание уровня бюджетной обеспеченности  поселений Советского района - 34165,8 тыс. рублей.  </t>
  </si>
  <si>
    <t xml:space="preserve">На 30.04.2026 года   утверждено в бюджете Советского района 521708,8 тыс.рублей, в том числе:  на  реконструкцию дорог в г.Советский по улицам Василия Чапаева - Петра Багаева - 381424,6 тыс. рублей; на реконструкцию автомобильной дороги общего пользования улица Коммунистическая в п.Пионерский - 28872,6 тыс.рублей;  на капитальный ремонт ул. Светлая - Суворова в границах ул. Киевская - Чапаева в г. Советский -  63132,5 тыс. рублей; на устройство слоев износа улично-дорожной сети г. Советский -  48279,1 тыс. рублей. Исполнение за январь - апрель 2026 года составляет 19161,8 тыс. рублей - 100,0% к финансированию. Бюджетные средства направлены на устройство слоев износа улично-дорожной сети г. Советский -  14544,7 тыс. рублей; на реконструкцию автомобильной дороги общего пользования улица Коммунистическая в п. Пионерский - 4617,1 тыс.рублей.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</si>
</sst>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р_._-;\-* #,##0_р_._-;_-* &quot;-&quot;_р_._-;_-@_-"/>
    <numFmt numFmtId="165" formatCode="0.0"/>
    <numFmt numFmtId="166" formatCode="#,##0.0_ ;\-#,##0.0\ "/>
    <numFmt numFmtId="167" formatCode="#,##0.0"/>
  </numFmts>
  <fonts count="15" x14ac:knownFonts="1">
    <font>
      <sz val="10"/>
      <color theme="1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2" borderId="0" xfId="0" applyFont="1" applyFill="1"/>
    <xf numFmtId="16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top" wrapText="1"/>
    </xf>
    <xf numFmtId="16" fontId="6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2" fillId="3" borderId="0" xfId="0" applyFont="1" applyFill="1"/>
    <xf numFmtId="0" fontId="3" fillId="0" borderId="4" xfId="0" applyFont="1" applyBorder="1" applyAlignment="1">
      <alignment horizontal="left" vertical="top" wrapText="1"/>
    </xf>
    <xf numFmtId="0" fontId="2" fillId="4" borderId="0" xfId="0" applyFont="1" applyFill="1"/>
    <xf numFmtId="166" fontId="6" fillId="0" borderId="4" xfId="1" applyNumberFormat="1" applyFont="1" applyFill="1" applyBorder="1" applyAlignment="1" applyProtection="1">
      <alignment horizontal="center" vertical="top"/>
    </xf>
    <xf numFmtId="167" fontId="6" fillId="0" borderId="4" xfId="1" applyNumberFormat="1" applyFont="1" applyFill="1" applyBorder="1" applyAlignment="1" applyProtection="1">
      <alignment horizontal="center" vertical="top"/>
    </xf>
    <xf numFmtId="166" fontId="3" fillId="0" borderId="4" xfId="1" applyNumberFormat="1" applyFont="1" applyFill="1" applyBorder="1" applyAlignment="1" applyProtection="1">
      <alignment horizontal="center" vertical="top"/>
    </xf>
    <xf numFmtId="167" fontId="3" fillId="0" borderId="4" xfId="1" applyNumberFormat="1" applyFont="1" applyFill="1" applyBorder="1" applyAlignment="1" applyProtection="1">
      <alignment horizontal="center" vertical="top"/>
    </xf>
    <xf numFmtId="167" fontId="9" fillId="0" borderId="4" xfId="1" applyNumberFormat="1" applyFont="1" applyFill="1" applyBorder="1" applyAlignment="1" applyProtection="1">
      <alignment horizontal="center" vertical="top"/>
    </xf>
    <xf numFmtId="167" fontId="10" fillId="0" borderId="4" xfId="1" applyNumberFormat="1" applyFont="1" applyFill="1" applyBorder="1" applyAlignment="1" applyProtection="1">
      <alignment horizontal="center" vertical="top"/>
    </xf>
    <xf numFmtId="167" fontId="6" fillId="0" borderId="4" xfId="0" applyNumberFormat="1" applyFont="1" applyFill="1" applyBorder="1" applyAlignment="1">
      <alignment horizontal="center" vertical="top"/>
    </xf>
    <xf numFmtId="166" fontId="6" fillId="0" borderId="12" xfId="1" applyNumberFormat="1" applyFont="1" applyFill="1" applyBorder="1" applyAlignment="1" applyProtection="1">
      <alignment horizontal="center" vertical="top"/>
    </xf>
    <xf numFmtId="167" fontId="6" fillId="0" borderId="12" xfId="1" applyNumberFormat="1" applyFont="1" applyFill="1" applyBorder="1" applyAlignment="1" applyProtection="1">
      <alignment horizontal="center" vertical="top"/>
    </xf>
    <xf numFmtId="166" fontId="3" fillId="0" borderId="12" xfId="1" applyNumberFormat="1" applyFont="1" applyFill="1" applyBorder="1" applyAlignment="1" applyProtection="1">
      <alignment horizontal="center" vertical="top"/>
    </xf>
    <xf numFmtId="167" fontId="3" fillId="0" borderId="12" xfId="1" applyNumberFormat="1" applyFont="1" applyFill="1" applyBorder="1" applyAlignment="1" applyProtection="1">
      <alignment horizontal="center" vertical="top"/>
    </xf>
    <xf numFmtId="167" fontId="14" fillId="0" borderId="4" xfId="1" applyNumberFormat="1" applyFont="1" applyFill="1" applyBorder="1" applyAlignment="1" applyProtection="1">
      <alignment horizontal="center" vertical="top"/>
    </xf>
    <xf numFmtId="167" fontId="12" fillId="0" borderId="4" xfId="1" applyNumberFormat="1" applyFont="1" applyFill="1" applyBorder="1" applyAlignment="1" applyProtection="1">
      <alignment horizontal="center" vertical="top"/>
    </xf>
    <xf numFmtId="16" fontId="6" fillId="0" borderId="12" xfId="0" applyNumberFormat="1" applyFont="1" applyBorder="1" applyAlignment="1">
      <alignment horizontal="left" vertical="top" wrapText="1"/>
    </xf>
    <xf numFmtId="167" fontId="9" fillId="0" borderId="12" xfId="1" applyNumberFormat="1" applyFont="1" applyFill="1" applyBorder="1" applyAlignment="1" applyProtection="1">
      <alignment horizontal="center" vertical="top"/>
    </xf>
    <xf numFmtId="0" fontId="3" fillId="0" borderId="12" xfId="0" applyFont="1" applyBorder="1" applyAlignment="1">
      <alignment horizontal="left" vertical="top" wrapText="1"/>
    </xf>
    <xf numFmtId="167" fontId="14" fillId="0" borderId="12" xfId="1" applyNumberFormat="1" applyFont="1" applyFill="1" applyBorder="1" applyAlignment="1" applyProtection="1">
      <alignment horizontal="center" vertical="top"/>
    </xf>
    <xf numFmtId="166" fontId="13" fillId="0" borderId="0" xfId="0" applyNumberFormat="1" applyFont="1"/>
    <xf numFmtId="0" fontId="3" fillId="0" borderId="0" xfId="0" applyFont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justify" vertical="top" wrapText="1"/>
    </xf>
    <xf numFmtId="0" fontId="11" fillId="0" borderId="11" xfId="0" applyFont="1" applyFill="1" applyBorder="1" applyAlignment="1">
      <alignment horizontal="justify" vertical="top" wrapText="1"/>
    </xf>
    <xf numFmtId="0" fontId="11" fillId="0" borderId="14" xfId="0" applyFont="1" applyFill="1" applyBorder="1" applyAlignment="1">
      <alignment horizontal="justify" vertical="top" wrapText="1"/>
    </xf>
    <xf numFmtId="0" fontId="6" fillId="3" borderId="10" xfId="0" applyFont="1" applyFill="1" applyBorder="1" applyAlignment="1">
      <alignment horizontal="center" vertical="top"/>
    </xf>
    <xf numFmtId="0" fontId="8" fillId="0" borderId="15" xfId="0" applyFont="1" applyBorder="1" applyAlignment="1">
      <alignment horizontal="left" vertical="top" wrapText="1"/>
    </xf>
    <xf numFmtId="0" fontId="7" fillId="0" borderId="11" xfId="0" applyFont="1" applyFill="1" applyBorder="1" applyAlignment="1">
      <alignment horizontal="justify" vertical="top" wrapText="1"/>
    </xf>
    <xf numFmtId="0" fontId="7" fillId="0" borderId="14" xfId="0" applyFont="1" applyFill="1" applyBorder="1" applyAlignment="1">
      <alignment horizontal="justify" vertical="top" wrapText="1"/>
    </xf>
    <xf numFmtId="0" fontId="11" fillId="0" borderId="11" xfId="0" applyFont="1" applyFill="1" applyBorder="1" applyAlignment="1">
      <alignment horizontal="justify" vertical="top"/>
    </xf>
    <xf numFmtId="0" fontId="6" fillId="0" borderId="3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11" fillId="0" borderId="16" xfId="0" applyFont="1" applyFill="1" applyBorder="1" applyAlignment="1">
      <alignment horizontal="justify" vertical="top" wrapText="1"/>
    </xf>
    <xf numFmtId="0" fontId="11" fillId="0" borderId="17" xfId="0" applyFont="1" applyFill="1" applyBorder="1" applyAlignment="1">
      <alignment horizontal="justify" vertical="top" wrapText="1"/>
    </xf>
    <xf numFmtId="0" fontId="11" fillId="0" borderId="18" xfId="0" applyFont="1" applyFill="1" applyBorder="1" applyAlignment="1">
      <alignment horizontal="justify" vertical="top" wrapText="1"/>
    </xf>
    <xf numFmtId="0" fontId="13" fillId="0" borderId="1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1" fillId="0" borderId="14" xfId="0" applyFont="1" applyFill="1" applyBorder="1" applyAlignment="1">
      <alignment horizontal="justify" vertical="top"/>
    </xf>
    <xf numFmtId="0" fontId="6" fillId="3" borderId="16" xfId="0" applyFont="1" applyFill="1" applyBorder="1" applyAlignment="1">
      <alignment horizontal="center" vertical="top"/>
    </xf>
    <xf numFmtId="0" fontId="6" fillId="3" borderId="17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13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7" fillId="0" borderId="8" xfId="0" applyFont="1" applyFill="1" applyBorder="1" applyAlignment="1">
      <alignment horizontal="justify" vertical="top" wrapText="1"/>
    </xf>
    <xf numFmtId="0" fontId="11" fillId="0" borderId="16" xfId="0" applyFont="1" applyFill="1" applyBorder="1" applyAlignment="1">
      <alignment horizontal="justify" vertical="top"/>
    </xf>
    <xf numFmtId="0" fontId="11" fillId="0" borderId="17" xfId="0" applyFont="1" applyFill="1" applyBorder="1" applyAlignment="1">
      <alignment horizontal="justify" vertical="top"/>
    </xf>
    <xf numFmtId="0" fontId="11" fillId="0" borderId="18" xfId="0" applyFont="1" applyFill="1" applyBorder="1" applyAlignment="1">
      <alignment horizontal="justify" vertical="top"/>
    </xf>
    <xf numFmtId="0" fontId="13" fillId="0" borderId="8" xfId="0" applyFont="1" applyFill="1" applyBorder="1" applyAlignment="1">
      <alignment horizontal="justify" vertical="top" wrapText="1"/>
    </xf>
    <xf numFmtId="0" fontId="13" fillId="0" borderId="11" xfId="0" applyFont="1" applyFill="1" applyBorder="1" applyAlignment="1">
      <alignment horizontal="justify" vertical="top" wrapText="1"/>
    </xf>
    <xf numFmtId="0" fontId="13" fillId="0" borderId="14" xfId="0" applyFont="1" applyFill="1" applyBorder="1" applyAlignment="1">
      <alignment horizontal="justify" vertical="top" wrapText="1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65237"/>
  <sheetViews>
    <sheetView tabSelected="1" view="pageBreakPreview" topLeftCell="A88" zoomScaleSheetLayoutView="100" workbookViewId="0">
      <selection activeCell="I72" sqref="I72:I75"/>
    </sheetView>
  </sheetViews>
  <sheetFormatPr defaultColWidth="9.140625" defaultRowHeight="12.75" customHeight="1" x14ac:dyDescent="0.2"/>
  <cols>
    <col min="1" max="1" width="4" style="1" customWidth="1"/>
    <col min="2" max="2" width="18.140625" style="2" customWidth="1"/>
    <col min="3" max="3" width="14.42578125" style="1" customWidth="1"/>
    <col min="4" max="4" width="13.7109375" style="1" customWidth="1"/>
    <col min="5" max="5" width="12.140625" style="1" customWidth="1"/>
    <col min="6" max="6" width="10" style="1" customWidth="1"/>
    <col min="7" max="7" width="12.7109375" style="1" customWidth="1"/>
    <col min="8" max="8" width="10.7109375" style="1" customWidth="1"/>
    <col min="9" max="9" width="63.5703125" style="1" customWidth="1"/>
    <col min="10" max="10" width="9.140625" style="1" customWidth="1"/>
    <col min="11" max="11" width="15.28515625" style="1" customWidth="1"/>
    <col min="12" max="252" width="9.140625" style="1" customWidth="1"/>
  </cols>
  <sheetData>
    <row r="1" spans="1:11" s="3" customFormat="1" ht="21" customHeight="1" x14ac:dyDescent="0.2">
      <c r="A1" s="36" t="s">
        <v>41</v>
      </c>
      <c r="B1" s="36"/>
      <c r="C1" s="36"/>
      <c r="D1" s="36"/>
      <c r="E1" s="36"/>
      <c r="F1" s="36"/>
      <c r="G1" s="36"/>
      <c r="H1" s="36"/>
      <c r="I1" s="36"/>
    </row>
    <row r="2" spans="1:11" ht="54" customHeight="1" x14ac:dyDescent="0.25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7" t="s">
        <v>8</v>
      </c>
      <c r="K2" s="35"/>
    </row>
    <row r="3" spans="1:11" ht="13.5" customHeight="1" x14ac:dyDescent="0.25">
      <c r="A3" s="8">
        <v>1</v>
      </c>
      <c r="B3" s="8" t="s">
        <v>9</v>
      </c>
      <c r="C3" s="9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1" t="s">
        <v>15</v>
      </c>
      <c r="I3" s="12">
        <v>10</v>
      </c>
      <c r="K3" s="35"/>
    </row>
    <row r="4" spans="1:11" ht="36.75" customHeight="1" x14ac:dyDescent="0.25">
      <c r="A4" s="37" t="s">
        <v>16</v>
      </c>
      <c r="B4" s="38"/>
      <c r="C4" s="13" t="s">
        <v>17</v>
      </c>
      <c r="D4" s="20">
        <f>D8+D12+D16+D20+D24+D28+D32+D36+D40+D44+D48+D52+D56+D60+D64+D76+D68+D72</f>
        <v>389319.9</v>
      </c>
      <c r="E4" s="20">
        <f>E8+E12+E16+E20+E24+E28+E32+E36+E40+E44+E48+E52+E56+E60+E64+E76+E68+E72</f>
        <v>37982.400000000001</v>
      </c>
      <c r="F4" s="20">
        <f t="shared" ref="F4:F11" si="0">E4/D4*100</f>
        <v>9.7560900431752895</v>
      </c>
      <c r="G4" s="20">
        <f>G8+G12+G16+G20+G24+G28+G32+G36+G40+G44+G48+G52+G56+G60+G64+G76+G68+G72</f>
        <v>37982.400000000001</v>
      </c>
      <c r="H4" s="21">
        <f>G4/E4*100</f>
        <v>100</v>
      </c>
      <c r="I4" s="43" t="s">
        <v>53</v>
      </c>
      <c r="K4" s="35"/>
    </row>
    <row r="5" spans="1:11" ht="53.25" customHeight="1" x14ac:dyDescent="0.25">
      <c r="A5" s="39"/>
      <c r="B5" s="40"/>
      <c r="C5" s="13" t="s">
        <v>18</v>
      </c>
      <c r="D5" s="20">
        <f t="shared" ref="D5:E6" si="1">D9+D13+D17+D21+D25+D29+D33+D37+D41+D45+D49+D53+D57+D61+D65+D77+D69+D73</f>
        <v>6495548.1999999993</v>
      </c>
      <c r="E5" s="20">
        <f t="shared" si="1"/>
        <v>1813210.1</v>
      </c>
      <c r="F5" s="20">
        <f t="shared" si="0"/>
        <v>27.914658534902415</v>
      </c>
      <c r="G5" s="20">
        <f t="shared" ref="G5" si="2">G9+G13+G17+G21+G25+G29+G33+G37+G41+G45+G49+G53+G57+G61+G65+G77+G69+G73</f>
        <v>1804994.4000000001</v>
      </c>
      <c r="H5" s="21">
        <f>G5/E5*100</f>
        <v>99.546897516178632</v>
      </c>
      <c r="I5" s="44"/>
      <c r="K5" s="35"/>
    </row>
    <row r="6" spans="1:11" ht="64.5" customHeight="1" x14ac:dyDescent="0.25">
      <c r="A6" s="39"/>
      <c r="B6" s="40"/>
      <c r="C6" s="13" t="s">
        <v>19</v>
      </c>
      <c r="D6" s="20">
        <f t="shared" si="1"/>
        <v>180471.90000000002</v>
      </c>
      <c r="E6" s="20">
        <f t="shared" si="1"/>
        <v>52003.6</v>
      </c>
      <c r="F6" s="20">
        <f t="shared" si="0"/>
        <v>28.815344660304454</v>
      </c>
      <c r="G6" s="20">
        <f t="shared" ref="G6" si="3">G10+G14+G18+G22+G26+G30+G34+G38+G42+G46+G50+G54+G58+G62+G66+G78+G70+G74</f>
        <v>52003.6</v>
      </c>
      <c r="H6" s="21">
        <f>G6/E6*100</f>
        <v>100</v>
      </c>
      <c r="I6" s="44"/>
      <c r="K6" s="35"/>
    </row>
    <row r="7" spans="1:11" ht="45" customHeight="1" x14ac:dyDescent="0.25">
      <c r="A7" s="41"/>
      <c r="B7" s="42"/>
      <c r="C7" s="14" t="s">
        <v>20</v>
      </c>
      <c r="D7" s="20">
        <f>D4+D5+D6</f>
        <v>7065340</v>
      </c>
      <c r="E7" s="20">
        <f>E4+E5+E6</f>
        <v>1903196.1</v>
      </c>
      <c r="F7" s="20">
        <f t="shared" si="0"/>
        <v>26.937077338104043</v>
      </c>
      <c r="G7" s="20">
        <f>G4+G5+G6</f>
        <v>1894980.4000000001</v>
      </c>
      <c r="H7" s="21">
        <f>G7/E7*100</f>
        <v>99.568320889266232</v>
      </c>
      <c r="I7" s="45"/>
      <c r="K7" s="35"/>
    </row>
    <row r="8" spans="1:11" ht="29.25" customHeight="1" x14ac:dyDescent="0.25">
      <c r="A8" s="46">
        <v>1</v>
      </c>
      <c r="B8" s="47" t="s">
        <v>29</v>
      </c>
      <c r="C8" s="13" t="s">
        <v>22</v>
      </c>
      <c r="D8" s="18">
        <v>62.1</v>
      </c>
      <c r="E8" s="18">
        <v>0</v>
      </c>
      <c r="F8" s="18">
        <f t="shared" si="0"/>
        <v>0</v>
      </c>
      <c r="G8" s="18">
        <v>0</v>
      </c>
      <c r="H8" s="19">
        <v>0</v>
      </c>
      <c r="I8" s="43" t="s">
        <v>50</v>
      </c>
      <c r="K8" s="35"/>
    </row>
    <row r="9" spans="1:11" ht="29.25" customHeight="1" x14ac:dyDescent="0.25">
      <c r="A9" s="46"/>
      <c r="B9" s="47"/>
      <c r="C9" s="13" t="s">
        <v>23</v>
      </c>
      <c r="D9" s="18">
        <v>2496.9</v>
      </c>
      <c r="E9" s="18">
        <v>1317.5</v>
      </c>
      <c r="F9" s="18">
        <f t="shared" si="0"/>
        <v>52.765429132123828</v>
      </c>
      <c r="G9" s="18">
        <f>E9</f>
        <v>1317.5</v>
      </c>
      <c r="H9" s="22">
        <f>G9/E9*100</f>
        <v>100</v>
      </c>
      <c r="I9" s="44"/>
      <c r="K9" s="35"/>
    </row>
    <row r="10" spans="1:11" s="15" customFormat="1" ht="29.25" customHeight="1" x14ac:dyDescent="0.25">
      <c r="A10" s="46"/>
      <c r="B10" s="47"/>
      <c r="C10" s="13" t="s">
        <v>24</v>
      </c>
      <c r="D10" s="18">
        <v>191.2</v>
      </c>
      <c r="E10" s="18">
        <v>16.5</v>
      </c>
      <c r="F10" s="18">
        <f t="shared" si="0"/>
        <v>8.6297071129707117</v>
      </c>
      <c r="G10" s="18">
        <v>16.5</v>
      </c>
      <c r="H10" s="22">
        <f>G10/E10*100</f>
        <v>100</v>
      </c>
      <c r="I10" s="44"/>
      <c r="K10" s="35"/>
    </row>
    <row r="11" spans="1:11" s="15" customFormat="1" ht="157.5" customHeight="1" x14ac:dyDescent="0.25">
      <c r="A11" s="46"/>
      <c r="B11" s="47"/>
      <c r="C11" s="16" t="s">
        <v>20</v>
      </c>
      <c r="D11" s="20">
        <f>D8+D9+D10</f>
        <v>2750.2</v>
      </c>
      <c r="E11" s="20">
        <f>E8+E9+E10</f>
        <v>1334</v>
      </c>
      <c r="F11" s="20">
        <f t="shared" si="0"/>
        <v>48.505563231764967</v>
      </c>
      <c r="G11" s="20">
        <f>G8+G9+G10</f>
        <v>1334</v>
      </c>
      <c r="H11" s="23">
        <f>G11/E11*100</f>
        <v>100</v>
      </c>
      <c r="I11" s="45"/>
      <c r="K11" s="35"/>
    </row>
    <row r="12" spans="1:11" s="15" customFormat="1" ht="21" customHeight="1" x14ac:dyDescent="0.25">
      <c r="A12" s="46">
        <v>2</v>
      </c>
      <c r="B12" s="47" t="s">
        <v>36</v>
      </c>
      <c r="C12" s="13" t="s">
        <v>22</v>
      </c>
      <c r="D12" s="18">
        <v>0</v>
      </c>
      <c r="E12" s="18">
        <v>0</v>
      </c>
      <c r="F12" s="18">
        <v>0</v>
      </c>
      <c r="G12" s="18">
        <f>E12</f>
        <v>0</v>
      </c>
      <c r="H12" s="24">
        <v>0</v>
      </c>
      <c r="I12" s="43" t="s">
        <v>49</v>
      </c>
      <c r="K12" s="35"/>
    </row>
    <row r="13" spans="1:11" s="15" customFormat="1" ht="21" customHeight="1" x14ac:dyDescent="0.25">
      <c r="A13" s="46"/>
      <c r="B13" s="47"/>
      <c r="C13" s="13" t="s">
        <v>23</v>
      </c>
      <c r="D13" s="18">
        <v>12843.7</v>
      </c>
      <c r="E13" s="18">
        <v>4322.8</v>
      </c>
      <c r="F13" s="18">
        <f>E13/D13*100</f>
        <v>33.656968007661341</v>
      </c>
      <c r="G13" s="18">
        <v>4322.8</v>
      </c>
      <c r="H13" s="22">
        <f>G13/E13*100</f>
        <v>100</v>
      </c>
      <c r="I13" s="48"/>
      <c r="K13" s="35"/>
    </row>
    <row r="14" spans="1:11" s="15" customFormat="1" ht="21" customHeight="1" x14ac:dyDescent="0.25">
      <c r="A14" s="46"/>
      <c r="B14" s="47"/>
      <c r="C14" s="13" t="s">
        <v>24</v>
      </c>
      <c r="D14" s="18">
        <v>0</v>
      </c>
      <c r="E14" s="18">
        <v>0</v>
      </c>
      <c r="F14" s="18">
        <v>0</v>
      </c>
      <c r="G14" s="18">
        <f>E14</f>
        <v>0</v>
      </c>
      <c r="H14" s="22">
        <v>0</v>
      </c>
      <c r="I14" s="48"/>
      <c r="K14" s="35"/>
    </row>
    <row r="15" spans="1:11" s="15" customFormat="1" ht="21" customHeight="1" x14ac:dyDescent="0.25">
      <c r="A15" s="46"/>
      <c r="B15" s="47"/>
      <c r="C15" s="16" t="s">
        <v>20</v>
      </c>
      <c r="D15" s="20">
        <f>D12+D13+D14</f>
        <v>12843.7</v>
      </c>
      <c r="E15" s="20">
        <f>E12+E13+E14</f>
        <v>4322.8</v>
      </c>
      <c r="F15" s="20">
        <f>E15/D15*100</f>
        <v>33.656968007661341</v>
      </c>
      <c r="G15" s="20">
        <f>G12+G13+G14</f>
        <v>4322.8</v>
      </c>
      <c r="H15" s="23">
        <f>G15/E15*100</f>
        <v>100</v>
      </c>
      <c r="I15" s="49"/>
      <c r="K15" s="35"/>
    </row>
    <row r="16" spans="1:11" s="15" customFormat="1" ht="32.25" customHeight="1" x14ac:dyDescent="0.25">
      <c r="A16" s="46">
        <v>3</v>
      </c>
      <c r="B16" s="47" t="s">
        <v>25</v>
      </c>
      <c r="C16" s="13" t="s">
        <v>22</v>
      </c>
      <c r="D16" s="18">
        <v>104856.9</v>
      </c>
      <c r="E16" s="18">
        <v>32862.5</v>
      </c>
      <c r="F16" s="18">
        <f>E16/D16*100</f>
        <v>31.340331442184542</v>
      </c>
      <c r="G16" s="18">
        <f>E16</f>
        <v>32862.5</v>
      </c>
      <c r="H16" s="19">
        <f>G16/E16*100</f>
        <v>100</v>
      </c>
      <c r="I16" s="70" t="s">
        <v>51</v>
      </c>
      <c r="K16" s="35"/>
    </row>
    <row r="17" spans="1:11" s="15" customFormat="1" ht="32.25" customHeight="1" x14ac:dyDescent="0.25">
      <c r="A17" s="46"/>
      <c r="B17" s="47"/>
      <c r="C17" s="13" t="s">
        <v>23</v>
      </c>
      <c r="D17" s="18">
        <v>2792869.7</v>
      </c>
      <c r="E17" s="18">
        <v>654969.9</v>
      </c>
      <c r="F17" s="18">
        <f>E17/D17*100</f>
        <v>23.45150223084163</v>
      </c>
      <c r="G17" s="18">
        <f>E17</f>
        <v>654969.9</v>
      </c>
      <c r="H17" s="19">
        <f>G17/E17*100</f>
        <v>100</v>
      </c>
      <c r="I17" s="71"/>
      <c r="K17" s="35"/>
    </row>
    <row r="18" spans="1:11" s="15" customFormat="1" ht="32.25" customHeight="1" x14ac:dyDescent="0.25">
      <c r="A18" s="46"/>
      <c r="B18" s="47"/>
      <c r="C18" s="13" t="s">
        <v>24</v>
      </c>
      <c r="D18" s="18">
        <v>7764.8</v>
      </c>
      <c r="E18" s="18">
        <v>1500.9</v>
      </c>
      <c r="F18" s="18">
        <f>E18/D18*100</f>
        <v>19.329538429837214</v>
      </c>
      <c r="G18" s="18">
        <f>E18</f>
        <v>1500.9</v>
      </c>
      <c r="H18" s="19">
        <f>G18/E18*100</f>
        <v>100</v>
      </c>
      <c r="I18" s="71"/>
      <c r="K18" s="35"/>
    </row>
    <row r="19" spans="1:11" s="15" customFormat="1" ht="409.5" customHeight="1" x14ac:dyDescent="0.25">
      <c r="A19" s="46"/>
      <c r="B19" s="47"/>
      <c r="C19" s="16" t="s">
        <v>20</v>
      </c>
      <c r="D19" s="20">
        <f>D16+D17+D18</f>
        <v>2905491.4</v>
      </c>
      <c r="E19" s="20">
        <f>E16+E17+E18</f>
        <v>689333.3</v>
      </c>
      <c r="F19" s="20">
        <f>E19/D19*100</f>
        <v>23.7251881041534</v>
      </c>
      <c r="G19" s="20">
        <f>G16+G17+G18</f>
        <v>689333.3</v>
      </c>
      <c r="H19" s="21">
        <f>G19/E19*100</f>
        <v>100</v>
      </c>
      <c r="I19" s="72"/>
      <c r="K19" s="35"/>
    </row>
    <row r="20" spans="1:11" s="15" customFormat="1" ht="24" customHeight="1" x14ac:dyDescent="0.25">
      <c r="A20" s="46">
        <v>4</v>
      </c>
      <c r="B20" s="47" t="s">
        <v>26</v>
      </c>
      <c r="C20" s="13" t="s">
        <v>22</v>
      </c>
      <c r="D20" s="18">
        <v>0</v>
      </c>
      <c r="E20" s="18">
        <v>0</v>
      </c>
      <c r="F20" s="18">
        <v>0</v>
      </c>
      <c r="G20" s="18">
        <v>0</v>
      </c>
      <c r="H20" s="19">
        <v>0</v>
      </c>
      <c r="I20" s="70" t="s">
        <v>52</v>
      </c>
      <c r="K20" s="35"/>
    </row>
    <row r="21" spans="1:11" s="15" customFormat="1" ht="24" customHeight="1" x14ac:dyDescent="0.25">
      <c r="A21" s="46"/>
      <c r="B21" s="47"/>
      <c r="C21" s="13" t="s">
        <v>23</v>
      </c>
      <c r="D21" s="18">
        <v>2236.1</v>
      </c>
      <c r="E21" s="18">
        <v>0</v>
      </c>
      <c r="F21" s="18">
        <f>E21/D21*100</f>
        <v>0</v>
      </c>
      <c r="G21" s="18">
        <v>0</v>
      </c>
      <c r="H21" s="19">
        <v>0</v>
      </c>
      <c r="I21" s="71"/>
      <c r="K21" s="35"/>
    </row>
    <row r="22" spans="1:11" s="15" customFormat="1" ht="24" customHeight="1" x14ac:dyDescent="0.25">
      <c r="A22" s="46"/>
      <c r="B22" s="47"/>
      <c r="C22" s="13" t="s">
        <v>24</v>
      </c>
      <c r="D22" s="18">
        <v>0</v>
      </c>
      <c r="E22" s="18">
        <v>0</v>
      </c>
      <c r="F22" s="18">
        <v>0</v>
      </c>
      <c r="G22" s="18">
        <v>0</v>
      </c>
      <c r="H22" s="19">
        <v>0</v>
      </c>
      <c r="I22" s="71"/>
      <c r="K22" s="35"/>
    </row>
    <row r="23" spans="1:11" s="15" customFormat="1" ht="24" customHeight="1" x14ac:dyDescent="0.25">
      <c r="A23" s="46"/>
      <c r="B23" s="47"/>
      <c r="C23" s="16" t="s">
        <v>20</v>
      </c>
      <c r="D23" s="20">
        <f>D20+D21+D22</f>
        <v>2236.1</v>
      </c>
      <c r="E23" s="20">
        <f>E20+E21+E22</f>
        <v>0</v>
      </c>
      <c r="F23" s="20">
        <f>E23/D23*100</f>
        <v>0</v>
      </c>
      <c r="G23" s="20">
        <f>G20+G21+G22</f>
        <v>0</v>
      </c>
      <c r="H23" s="21">
        <v>0</v>
      </c>
      <c r="I23" s="72"/>
      <c r="K23" s="35"/>
    </row>
    <row r="24" spans="1:11" s="17" customFormat="1" ht="38.25" customHeight="1" x14ac:dyDescent="0.25">
      <c r="A24" s="46">
        <v>5</v>
      </c>
      <c r="B24" s="47" t="s">
        <v>28</v>
      </c>
      <c r="C24" s="13" t="s">
        <v>22</v>
      </c>
      <c r="D24" s="18">
        <v>4808.2</v>
      </c>
      <c r="E24" s="18">
        <v>1135.9000000000001</v>
      </c>
      <c r="F24" s="18">
        <f>E24/D24*100</f>
        <v>23.624225281810244</v>
      </c>
      <c r="G24" s="18">
        <f>E24</f>
        <v>1135.9000000000001</v>
      </c>
      <c r="H24" s="19">
        <f>G24/E24*100</f>
        <v>100</v>
      </c>
      <c r="I24" s="66" t="s">
        <v>58</v>
      </c>
      <c r="K24" s="35"/>
    </row>
    <row r="25" spans="1:11" s="17" customFormat="1" ht="38.25" customHeight="1" x14ac:dyDescent="0.25">
      <c r="A25" s="46"/>
      <c r="B25" s="47"/>
      <c r="C25" s="13" t="s">
        <v>23</v>
      </c>
      <c r="D25" s="18">
        <v>2606.6999999999998</v>
      </c>
      <c r="E25" s="18">
        <v>634.29999999999995</v>
      </c>
      <c r="F25" s="18">
        <f>E25/D25*100</f>
        <v>24.333448421375685</v>
      </c>
      <c r="G25" s="18">
        <f>E25</f>
        <v>634.29999999999995</v>
      </c>
      <c r="H25" s="19">
        <f>G25/E25*100</f>
        <v>100</v>
      </c>
      <c r="I25" s="44"/>
      <c r="K25" s="35"/>
    </row>
    <row r="26" spans="1:11" s="17" customFormat="1" ht="38.25" customHeight="1" x14ac:dyDescent="0.25">
      <c r="A26" s="46"/>
      <c r="B26" s="47"/>
      <c r="C26" s="13" t="s">
        <v>24</v>
      </c>
      <c r="D26" s="18">
        <v>102.3</v>
      </c>
      <c r="E26" s="18">
        <v>4</v>
      </c>
      <c r="F26" s="18">
        <f>E26/D26*100</f>
        <v>3.9100684261974585</v>
      </c>
      <c r="G26" s="18">
        <f>E26</f>
        <v>4</v>
      </c>
      <c r="H26" s="19">
        <f>G26/E26*100</f>
        <v>100</v>
      </c>
      <c r="I26" s="44"/>
      <c r="K26" s="35"/>
    </row>
    <row r="27" spans="1:11" s="17" customFormat="1" ht="279" customHeight="1" x14ac:dyDescent="0.25">
      <c r="A27" s="46"/>
      <c r="B27" s="47"/>
      <c r="C27" s="16" t="s">
        <v>20</v>
      </c>
      <c r="D27" s="20">
        <f>D24+D25+D26</f>
        <v>7517.2</v>
      </c>
      <c r="E27" s="20">
        <f>E24+E25+E26</f>
        <v>1774.2</v>
      </c>
      <c r="F27" s="20">
        <f>E27/D27*100</f>
        <v>23.601873037833236</v>
      </c>
      <c r="G27" s="20">
        <f>G24+G25+G26</f>
        <v>1774.2</v>
      </c>
      <c r="H27" s="21">
        <f>G27/E27*100</f>
        <v>100</v>
      </c>
      <c r="I27" s="45"/>
      <c r="K27" s="35"/>
    </row>
    <row r="28" spans="1:11" s="15" customFormat="1" ht="22.5" customHeight="1" x14ac:dyDescent="0.25">
      <c r="A28" s="46">
        <v>6</v>
      </c>
      <c r="B28" s="47" t="s">
        <v>31</v>
      </c>
      <c r="C28" s="13" t="s">
        <v>22</v>
      </c>
      <c r="D28" s="18">
        <v>265.3</v>
      </c>
      <c r="E28" s="18">
        <v>0</v>
      </c>
      <c r="F28" s="18">
        <v>0</v>
      </c>
      <c r="G28" s="18">
        <v>0</v>
      </c>
      <c r="H28" s="22">
        <v>0</v>
      </c>
      <c r="I28" s="43" t="s">
        <v>42</v>
      </c>
      <c r="K28" s="35"/>
    </row>
    <row r="29" spans="1:11" s="15" customFormat="1" ht="22.5" customHeight="1" x14ac:dyDescent="0.25">
      <c r="A29" s="46"/>
      <c r="B29" s="47"/>
      <c r="C29" s="13" t="s">
        <v>23</v>
      </c>
      <c r="D29" s="18">
        <v>3465.2</v>
      </c>
      <c r="E29" s="18">
        <v>0</v>
      </c>
      <c r="F29" s="18">
        <f>E29/D29*100</f>
        <v>0</v>
      </c>
      <c r="G29" s="18">
        <v>0</v>
      </c>
      <c r="H29" s="22">
        <v>0</v>
      </c>
      <c r="I29" s="44"/>
      <c r="K29" s="35"/>
    </row>
    <row r="30" spans="1:11" s="15" customFormat="1" ht="22.5" customHeight="1" x14ac:dyDescent="0.25">
      <c r="A30" s="46"/>
      <c r="B30" s="47"/>
      <c r="C30" s="13" t="s">
        <v>24</v>
      </c>
      <c r="D30" s="18">
        <v>294.60000000000002</v>
      </c>
      <c r="E30" s="18">
        <v>0</v>
      </c>
      <c r="F30" s="18">
        <v>0</v>
      </c>
      <c r="G30" s="18">
        <v>0</v>
      </c>
      <c r="H30" s="22">
        <v>0</v>
      </c>
      <c r="I30" s="44"/>
      <c r="K30" s="35"/>
    </row>
    <row r="31" spans="1:11" s="15" customFormat="1" ht="140.25" customHeight="1" x14ac:dyDescent="0.25">
      <c r="A31" s="46"/>
      <c r="B31" s="47"/>
      <c r="C31" s="16" t="s">
        <v>20</v>
      </c>
      <c r="D31" s="20">
        <f>D28+D29+D30</f>
        <v>4025.1</v>
      </c>
      <c r="E31" s="20">
        <f>E28+E29+E30</f>
        <v>0</v>
      </c>
      <c r="F31" s="20">
        <f>E31/D31*100</f>
        <v>0</v>
      </c>
      <c r="G31" s="20">
        <f>G28+G29+G30</f>
        <v>0</v>
      </c>
      <c r="H31" s="23">
        <v>0</v>
      </c>
      <c r="I31" s="45"/>
      <c r="K31" s="35"/>
    </row>
    <row r="32" spans="1:11" s="15" customFormat="1" ht="31.5" customHeight="1" x14ac:dyDescent="0.25">
      <c r="A32" s="46">
        <v>7</v>
      </c>
      <c r="B32" s="47" t="s">
        <v>21</v>
      </c>
      <c r="C32" s="13" t="s">
        <v>22</v>
      </c>
      <c r="D32" s="18">
        <v>0</v>
      </c>
      <c r="E32" s="18">
        <v>0</v>
      </c>
      <c r="F32" s="18">
        <v>0</v>
      </c>
      <c r="G32" s="18">
        <f>E32</f>
        <v>0</v>
      </c>
      <c r="H32" s="19">
        <v>0</v>
      </c>
      <c r="I32" s="66" t="s">
        <v>60</v>
      </c>
      <c r="K32" s="35"/>
    </row>
    <row r="33" spans="1:11" s="15" customFormat="1" ht="31.5" customHeight="1" x14ac:dyDescent="0.25">
      <c r="A33" s="46"/>
      <c r="B33" s="47"/>
      <c r="C33" s="13" t="s">
        <v>23</v>
      </c>
      <c r="D33" s="18">
        <v>1111336.6000000001</v>
      </c>
      <c r="E33" s="18">
        <v>341535.1</v>
      </c>
      <c r="F33" s="18">
        <f t="shared" ref="F33:F39" si="4">E33/D33*100</f>
        <v>30.7319222636958</v>
      </c>
      <c r="G33" s="18">
        <v>333319.40000000002</v>
      </c>
      <c r="H33" s="22">
        <f t="shared" ref="H33:H39" si="5">G33/E33*100</f>
        <v>97.594478576286903</v>
      </c>
      <c r="I33" s="44"/>
      <c r="K33" s="35"/>
    </row>
    <row r="34" spans="1:11" s="15" customFormat="1" ht="31.5" customHeight="1" x14ac:dyDescent="0.25">
      <c r="A34" s="46"/>
      <c r="B34" s="47"/>
      <c r="C34" s="13" t="s">
        <v>24</v>
      </c>
      <c r="D34" s="18">
        <v>635.79999999999995</v>
      </c>
      <c r="E34" s="18">
        <v>190.7</v>
      </c>
      <c r="F34" s="18">
        <f t="shared" si="4"/>
        <v>29.9937087134319</v>
      </c>
      <c r="G34" s="18">
        <v>190.7</v>
      </c>
      <c r="H34" s="22">
        <f t="shared" si="5"/>
        <v>100</v>
      </c>
      <c r="I34" s="44"/>
      <c r="K34" s="35"/>
    </row>
    <row r="35" spans="1:11" s="15" customFormat="1" ht="208.5" customHeight="1" x14ac:dyDescent="0.25">
      <c r="A35" s="46"/>
      <c r="B35" s="47"/>
      <c r="C35" s="16" t="s">
        <v>20</v>
      </c>
      <c r="D35" s="20">
        <f>D32+D33+D34</f>
        <v>1111972.4000000001</v>
      </c>
      <c r="E35" s="20">
        <f>E32+E33+E34</f>
        <v>341725.8</v>
      </c>
      <c r="F35" s="20">
        <f t="shared" si="4"/>
        <v>30.731500170327962</v>
      </c>
      <c r="G35" s="20">
        <f>G32+G33+G34</f>
        <v>333510.10000000003</v>
      </c>
      <c r="H35" s="23">
        <f t="shared" si="5"/>
        <v>97.595820976935315</v>
      </c>
      <c r="I35" s="45"/>
      <c r="K35" s="35"/>
    </row>
    <row r="36" spans="1:11" s="17" customFormat="1" ht="45.75" customHeight="1" x14ac:dyDescent="0.25">
      <c r="A36" s="46">
        <v>8</v>
      </c>
      <c r="B36" s="47" t="s">
        <v>30</v>
      </c>
      <c r="C36" s="13" t="s">
        <v>22</v>
      </c>
      <c r="D36" s="25">
        <v>265444.7</v>
      </c>
      <c r="E36" s="25">
        <v>1184.9000000000001</v>
      </c>
      <c r="F36" s="25">
        <f t="shared" si="4"/>
        <v>0.44638299427338352</v>
      </c>
      <c r="G36" s="25">
        <f>E36</f>
        <v>1184.9000000000001</v>
      </c>
      <c r="H36" s="26">
        <f t="shared" si="5"/>
        <v>100</v>
      </c>
      <c r="I36" s="66" t="s">
        <v>59</v>
      </c>
      <c r="K36" s="35"/>
    </row>
    <row r="37" spans="1:11" s="17" customFormat="1" ht="45.75" customHeight="1" x14ac:dyDescent="0.25">
      <c r="A37" s="46"/>
      <c r="B37" s="47"/>
      <c r="C37" s="13" t="s">
        <v>23</v>
      </c>
      <c r="D37" s="25">
        <v>1611383.9</v>
      </c>
      <c r="E37" s="25">
        <v>779160.5</v>
      </c>
      <c r="F37" s="25">
        <f t="shared" si="4"/>
        <v>48.353499125813535</v>
      </c>
      <c r="G37" s="25">
        <f>E37</f>
        <v>779160.5</v>
      </c>
      <c r="H37" s="26">
        <f t="shared" si="5"/>
        <v>100</v>
      </c>
      <c r="I37" s="44"/>
      <c r="K37" s="35"/>
    </row>
    <row r="38" spans="1:11" s="17" customFormat="1" ht="45.75" customHeight="1" x14ac:dyDescent="0.25">
      <c r="A38" s="46"/>
      <c r="B38" s="47"/>
      <c r="C38" s="13" t="s">
        <v>24</v>
      </c>
      <c r="D38" s="25">
        <v>100034.2</v>
      </c>
      <c r="E38" s="25">
        <v>49101.8</v>
      </c>
      <c r="F38" s="25">
        <f t="shared" si="4"/>
        <v>49.085012925579456</v>
      </c>
      <c r="G38" s="25">
        <f>E38</f>
        <v>49101.8</v>
      </c>
      <c r="H38" s="26">
        <f t="shared" si="5"/>
        <v>100</v>
      </c>
      <c r="I38" s="44"/>
      <c r="K38" s="35"/>
    </row>
    <row r="39" spans="1:11" s="17" customFormat="1" ht="169.5" customHeight="1" x14ac:dyDescent="0.25">
      <c r="A39" s="46"/>
      <c r="B39" s="47"/>
      <c r="C39" s="16" t="s">
        <v>20</v>
      </c>
      <c r="D39" s="27">
        <f>D36+D37+D38</f>
        <v>1976862.7999999998</v>
      </c>
      <c r="E39" s="27">
        <f>E36+E37+E38</f>
        <v>829447.20000000007</v>
      </c>
      <c r="F39" s="27">
        <f t="shared" si="4"/>
        <v>41.957752455051519</v>
      </c>
      <c r="G39" s="27">
        <f>G36+G37+G38</f>
        <v>829447.20000000007</v>
      </c>
      <c r="H39" s="28">
        <f t="shared" si="5"/>
        <v>100</v>
      </c>
      <c r="I39" s="45"/>
      <c r="K39" s="35"/>
    </row>
    <row r="40" spans="1:11" s="17" customFormat="1" ht="35.25" customHeight="1" x14ac:dyDescent="0.25">
      <c r="A40" s="46">
        <v>9</v>
      </c>
      <c r="B40" s="47" t="s">
        <v>37</v>
      </c>
      <c r="C40" s="13" t="s">
        <v>22</v>
      </c>
      <c r="D40" s="18">
        <v>5964</v>
      </c>
      <c r="E40" s="18">
        <v>2799.1</v>
      </c>
      <c r="F40" s="18">
        <f>E40/D40*100</f>
        <v>46.933266264252175</v>
      </c>
      <c r="G40" s="18">
        <f>E40</f>
        <v>2799.1</v>
      </c>
      <c r="H40" s="22">
        <f>G40/E40*100</f>
        <v>100</v>
      </c>
      <c r="I40" s="43" t="s">
        <v>48</v>
      </c>
      <c r="K40" s="35"/>
    </row>
    <row r="41" spans="1:11" s="17" customFormat="1" ht="35.25" customHeight="1" x14ac:dyDescent="0.25">
      <c r="A41" s="46"/>
      <c r="B41" s="47"/>
      <c r="C41" s="13" t="s">
        <v>23</v>
      </c>
      <c r="D41" s="18">
        <v>4305.1000000000004</v>
      </c>
      <c r="E41" s="18">
        <v>328.2</v>
      </c>
      <c r="F41" s="18">
        <f>E41/D41*100</f>
        <v>7.6235162946273016</v>
      </c>
      <c r="G41" s="18">
        <f>E41</f>
        <v>328.2</v>
      </c>
      <c r="H41" s="22">
        <f>G41/E41*100</f>
        <v>100</v>
      </c>
      <c r="I41" s="44"/>
      <c r="K41" s="35"/>
    </row>
    <row r="42" spans="1:11" s="17" customFormat="1" ht="35.25" customHeight="1" x14ac:dyDescent="0.25">
      <c r="A42" s="46"/>
      <c r="B42" s="47"/>
      <c r="C42" s="13" t="s">
        <v>24</v>
      </c>
      <c r="D42" s="18">
        <v>0</v>
      </c>
      <c r="E42" s="18">
        <v>0</v>
      </c>
      <c r="F42" s="18">
        <v>0</v>
      </c>
      <c r="G42" s="18">
        <f>E42</f>
        <v>0</v>
      </c>
      <c r="H42" s="22">
        <v>0</v>
      </c>
      <c r="I42" s="44"/>
      <c r="K42" s="35"/>
    </row>
    <row r="43" spans="1:11" s="17" customFormat="1" ht="35.25" customHeight="1" x14ac:dyDescent="0.25">
      <c r="A43" s="46"/>
      <c r="B43" s="47"/>
      <c r="C43" s="16" t="s">
        <v>20</v>
      </c>
      <c r="D43" s="20">
        <f>D40+D41+D42</f>
        <v>10269.1</v>
      </c>
      <c r="E43" s="20">
        <f>E40+E41+E42</f>
        <v>3127.2999999999997</v>
      </c>
      <c r="F43" s="20">
        <f>E43/D43*100</f>
        <v>30.453496411564789</v>
      </c>
      <c r="G43" s="20">
        <f>G40+G41+G42</f>
        <v>3127.2999999999997</v>
      </c>
      <c r="H43" s="23">
        <f>G43/E43*100</f>
        <v>100</v>
      </c>
      <c r="I43" s="45"/>
      <c r="K43" s="35"/>
    </row>
    <row r="44" spans="1:11" s="17" customFormat="1" ht="22.5" customHeight="1" x14ac:dyDescent="0.25">
      <c r="A44" s="46">
        <v>10</v>
      </c>
      <c r="B44" s="47" t="s">
        <v>32</v>
      </c>
      <c r="C44" s="13" t="s">
        <v>22</v>
      </c>
      <c r="D44" s="18">
        <v>0</v>
      </c>
      <c r="E44" s="18">
        <v>0</v>
      </c>
      <c r="F44" s="18">
        <v>0</v>
      </c>
      <c r="G44" s="18">
        <f>E44</f>
        <v>0</v>
      </c>
      <c r="H44" s="19">
        <v>0</v>
      </c>
      <c r="I44" s="43" t="s">
        <v>54</v>
      </c>
      <c r="K44" s="35"/>
    </row>
    <row r="45" spans="1:11" s="17" customFormat="1" ht="22.5" customHeight="1" x14ac:dyDescent="0.25">
      <c r="A45" s="46"/>
      <c r="B45" s="47"/>
      <c r="C45" s="13" t="s">
        <v>23</v>
      </c>
      <c r="D45" s="18">
        <v>311543.7</v>
      </c>
      <c r="E45" s="18">
        <v>2340.4</v>
      </c>
      <c r="F45" s="18">
        <f>E45/D45*100</f>
        <v>0.75122687443206193</v>
      </c>
      <c r="G45" s="18">
        <f>E45</f>
        <v>2340.4</v>
      </c>
      <c r="H45" s="22">
        <v>100</v>
      </c>
      <c r="I45" s="44"/>
      <c r="K45" s="35"/>
    </row>
    <row r="46" spans="1:11" s="17" customFormat="1" ht="22.5" customHeight="1" x14ac:dyDescent="0.25">
      <c r="A46" s="46"/>
      <c r="B46" s="47"/>
      <c r="C46" s="13" t="s">
        <v>24</v>
      </c>
      <c r="D46" s="18">
        <v>20192.099999999999</v>
      </c>
      <c r="E46" s="18">
        <v>0</v>
      </c>
      <c r="F46" s="18">
        <f>E46/D46*100</f>
        <v>0</v>
      </c>
      <c r="G46" s="18">
        <f>E46</f>
        <v>0</v>
      </c>
      <c r="H46" s="22">
        <v>0</v>
      </c>
      <c r="I46" s="44"/>
      <c r="K46" s="35"/>
    </row>
    <row r="47" spans="1:11" s="17" customFormat="1" ht="406.5" customHeight="1" x14ac:dyDescent="0.25">
      <c r="A47" s="46"/>
      <c r="B47" s="47"/>
      <c r="C47" s="16" t="s">
        <v>20</v>
      </c>
      <c r="D47" s="20">
        <f>D44+D45+D46</f>
        <v>331735.8</v>
      </c>
      <c r="E47" s="20">
        <f>E44+E45+E46</f>
        <v>2340.4</v>
      </c>
      <c r="F47" s="20">
        <f>E47/D47*100</f>
        <v>0.70550118497913106</v>
      </c>
      <c r="G47" s="20">
        <f>G44+G45+G46</f>
        <v>2340.4</v>
      </c>
      <c r="H47" s="23">
        <v>100</v>
      </c>
      <c r="I47" s="45"/>
      <c r="K47" s="35"/>
    </row>
    <row r="48" spans="1:11" s="17" customFormat="1" ht="28.15" customHeight="1" x14ac:dyDescent="0.25">
      <c r="A48" s="46">
        <v>11</v>
      </c>
      <c r="B48" s="47" t="s">
        <v>34</v>
      </c>
      <c r="C48" s="31" t="s">
        <v>22</v>
      </c>
      <c r="D48" s="25">
        <v>0</v>
      </c>
      <c r="E48" s="25">
        <v>0</v>
      </c>
      <c r="F48" s="25">
        <v>0</v>
      </c>
      <c r="G48" s="25">
        <v>0</v>
      </c>
      <c r="H48" s="26">
        <v>0</v>
      </c>
      <c r="I48" s="67" t="s">
        <v>47</v>
      </c>
      <c r="K48" s="35"/>
    </row>
    <row r="49" spans="1:11" s="17" customFormat="1" ht="28.15" customHeight="1" x14ac:dyDescent="0.25">
      <c r="A49" s="46"/>
      <c r="B49" s="47"/>
      <c r="C49" s="31" t="s">
        <v>23</v>
      </c>
      <c r="D49" s="25">
        <v>2757.6</v>
      </c>
      <c r="E49" s="25">
        <v>1460.6</v>
      </c>
      <c r="F49" s="25">
        <f>E49/D49*100</f>
        <v>52.966347548592971</v>
      </c>
      <c r="G49" s="25">
        <f>E49</f>
        <v>1460.6</v>
      </c>
      <c r="H49" s="32">
        <f>G49/E49*100</f>
        <v>100</v>
      </c>
      <c r="I49" s="68"/>
      <c r="K49" s="35"/>
    </row>
    <row r="50" spans="1:11" s="17" customFormat="1" ht="28.15" customHeight="1" x14ac:dyDescent="0.25">
      <c r="A50" s="46"/>
      <c r="B50" s="47"/>
      <c r="C50" s="31" t="s">
        <v>24</v>
      </c>
      <c r="D50" s="25">
        <v>0</v>
      </c>
      <c r="E50" s="25">
        <v>0</v>
      </c>
      <c r="F50" s="25">
        <v>0</v>
      </c>
      <c r="G50" s="25">
        <v>0</v>
      </c>
      <c r="H50" s="32">
        <v>0</v>
      </c>
      <c r="I50" s="68"/>
      <c r="K50" s="35"/>
    </row>
    <row r="51" spans="1:11" s="17" customFormat="1" ht="25.5" customHeight="1" x14ac:dyDescent="0.25">
      <c r="A51" s="46"/>
      <c r="B51" s="47"/>
      <c r="C51" s="33" t="s">
        <v>20</v>
      </c>
      <c r="D51" s="27">
        <f>D48+D49+D50</f>
        <v>2757.6</v>
      </c>
      <c r="E51" s="27">
        <f>E48+E49+E50</f>
        <v>1460.6</v>
      </c>
      <c r="F51" s="27">
        <f>E51/D51*100</f>
        <v>52.966347548592971</v>
      </c>
      <c r="G51" s="27">
        <f>G48+G49+G50</f>
        <v>1460.6</v>
      </c>
      <c r="H51" s="34">
        <f>G51/E51*100</f>
        <v>100</v>
      </c>
      <c r="I51" s="69"/>
      <c r="K51" s="35"/>
    </row>
    <row r="52" spans="1:11" s="17" customFormat="1" ht="24.75" customHeight="1" x14ac:dyDescent="0.25">
      <c r="A52" s="46">
        <v>12</v>
      </c>
      <c r="B52" s="51" t="s">
        <v>38</v>
      </c>
      <c r="C52" s="13" t="s">
        <v>22</v>
      </c>
      <c r="D52" s="18">
        <v>0</v>
      </c>
      <c r="E52" s="18">
        <v>0</v>
      </c>
      <c r="F52" s="18">
        <v>0</v>
      </c>
      <c r="G52" s="18">
        <v>0</v>
      </c>
      <c r="H52" s="22">
        <v>0</v>
      </c>
      <c r="I52" s="54" t="s">
        <v>46</v>
      </c>
      <c r="K52" s="35"/>
    </row>
    <row r="53" spans="1:11" s="17" customFormat="1" ht="24.75" customHeight="1" x14ac:dyDescent="0.25">
      <c r="A53" s="46"/>
      <c r="B53" s="52"/>
      <c r="C53" s="13" t="s">
        <v>23</v>
      </c>
      <c r="D53" s="18">
        <v>195.5</v>
      </c>
      <c r="E53" s="18">
        <v>7.1</v>
      </c>
      <c r="F53" s="18">
        <f>E53/D53*100</f>
        <v>3.6317135549872122</v>
      </c>
      <c r="G53" s="18">
        <v>7.1</v>
      </c>
      <c r="H53" s="22">
        <f>G53/E53*100</f>
        <v>100</v>
      </c>
      <c r="I53" s="55"/>
      <c r="K53" s="35"/>
    </row>
    <row r="54" spans="1:11" s="17" customFormat="1" ht="24.75" customHeight="1" x14ac:dyDescent="0.25">
      <c r="A54" s="46"/>
      <c r="B54" s="52"/>
      <c r="C54" s="13" t="s">
        <v>24</v>
      </c>
      <c r="D54" s="18">
        <v>293.3</v>
      </c>
      <c r="E54" s="18">
        <v>10.7</v>
      </c>
      <c r="F54" s="18">
        <v>0</v>
      </c>
      <c r="G54" s="18">
        <v>10.7</v>
      </c>
      <c r="H54" s="22">
        <f>G54/E54*100</f>
        <v>100</v>
      </c>
      <c r="I54" s="55"/>
      <c r="K54" s="35"/>
    </row>
    <row r="55" spans="1:11" s="17" customFormat="1" ht="49.5" customHeight="1" x14ac:dyDescent="0.25">
      <c r="A55" s="46"/>
      <c r="B55" s="53"/>
      <c r="C55" s="16" t="s">
        <v>20</v>
      </c>
      <c r="D55" s="20">
        <f>D52+D53+D54</f>
        <v>488.8</v>
      </c>
      <c r="E55" s="20">
        <f>E52+E53+E54</f>
        <v>17.799999999999997</v>
      </c>
      <c r="F55" s="20">
        <f>E55/D55*100</f>
        <v>3.6415711947626836</v>
      </c>
      <c r="G55" s="20">
        <f>G52+G53+G54</f>
        <v>17.799999999999997</v>
      </c>
      <c r="H55" s="29">
        <f>G55/E55*100</f>
        <v>100</v>
      </c>
      <c r="I55" s="56"/>
      <c r="K55" s="35"/>
    </row>
    <row r="56" spans="1:11" s="17" customFormat="1" ht="34.5" customHeight="1" x14ac:dyDescent="0.25">
      <c r="A56" s="46">
        <v>13</v>
      </c>
      <c r="B56" s="47" t="s">
        <v>35</v>
      </c>
      <c r="C56" s="13" t="s">
        <v>22</v>
      </c>
      <c r="D56" s="18">
        <v>0</v>
      </c>
      <c r="E56" s="18">
        <v>0</v>
      </c>
      <c r="F56" s="18">
        <v>0</v>
      </c>
      <c r="G56" s="18">
        <v>0</v>
      </c>
      <c r="H56" s="19">
        <v>0</v>
      </c>
      <c r="I56" s="43" t="s">
        <v>43</v>
      </c>
      <c r="K56" s="35"/>
    </row>
    <row r="57" spans="1:11" s="17" customFormat="1" ht="34.5" customHeight="1" x14ac:dyDescent="0.25">
      <c r="A57" s="46"/>
      <c r="B57" s="47"/>
      <c r="C57" s="13" t="s">
        <v>23</v>
      </c>
      <c r="D57" s="18">
        <v>32909.4</v>
      </c>
      <c r="E57" s="18">
        <v>0</v>
      </c>
      <c r="F57" s="18">
        <f>E57/D57*100</f>
        <v>0</v>
      </c>
      <c r="G57" s="18">
        <v>0</v>
      </c>
      <c r="H57" s="19">
        <v>0</v>
      </c>
      <c r="I57" s="44"/>
      <c r="K57" s="35"/>
    </row>
    <row r="58" spans="1:11" s="17" customFormat="1" ht="34.5" customHeight="1" x14ac:dyDescent="0.25">
      <c r="A58" s="46"/>
      <c r="B58" s="47"/>
      <c r="C58" s="13" t="s">
        <v>24</v>
      </c>
      <c r="D58" s="18">
        <v>10928.4</v>
      </c>
      <c r="E58" s="18">
        <v>0</v>
      </c>
      <c r="F58" s="18">
        <f>E58/D58*100</f>
        <v>0</v>
      </c>
      <c r="G58" s="18">
        <v>0</v>
      </c>
      <c r="H58" s="19">
        <v>0</v>
      </c>
      <c r="I58" s="44"/>
      <c r="K58" s="35"/>
    </row>
    <row r="59" spans="1:11" s="17" customFormat="1" ht="28.5" customHeight="1" x14ac:dyDescent="0.25">
      <c r="A59" s="46"/>
      <c r="B59" s="47"/>
      <c r="C59" s="16" t="s">
        <v>20</v>
      </c>
      <c r="D59" s="20">
        <f>D56+D57+D58</f>
        <v>43837.8</v>
      </c>
      <c r="E59" s="20">
        <f>E56+E57+E58</f>
        <v>0</v>
      </c>
      <c r="F59" s="20">
        <f>E59/D59*100</f>
        <v>0</v>
      </c>
      <c r="G59" s="20">
        <f>G56+G57+G58</f>
        <v>0</v>
      </c>
      <c r="H59" s="21">
        <v>0</v>
      </c>
      <c r="I59" s="45"/>
      <c r="K59" s="35"/>
    </row>
    <row r="60" spans="1:11" s="17" customFormat="1" ht="41.25" customHeight="1" x14ac:dyDescent="0.25">
      <c r="A60" s="46">
        <v>14</v>
      </c>
      <c r="B60" s="47" t="s">
        <v>27</v>
      </c>
      <c r="C60" s="13" t="s">
        <v>22</v>
      </c>
      <c r="D60" s="18">
        <v>0</v>
      </c>
      <c r="E60" s="18">
        <v>0</v>
      </c>
      <c r="F60" s="18">
        <v>0</v>
      </c>
      <c r="G60" s="18">
        <f>E60</f>
        <v>0</v>
      </c>
      <c r="H60" s="19">
        <v>0</v>
      </c>
      <c r="I60" s="43" t="s">
        <v>55</v>
      </c>
      <c r="K60" s="35"/>
    </row>
    <row r="61" spans="1:11" s="17" customFormat="1" ht="41.25" customHeight="1" x14ac:dyDescent="0.25">
      <c r="A61" s="46"/>
      <c r="B61" s="47"/>
      <c r="C61" s="13" t="s">
        <v>23</v>
      </c>
      <c r="D61" s="18">
        <v>22519.1</v>
      </c>
      <c r="E61" s="18">
        <v>4732.3999999999996</v>
      </c>
      <c r="F61" s="18">
        <f>E61/D61*100</f>
        <v>21.015049446913952</v>
      </c>
      <c r="G61" s="18">
        <f>E61</f>
        <v>4732.3999999999996</v>
      </c>
      <c r="H61" s="19">
        <f>G61/E61*100</f>
        <v>100</v>
      </c>
      <c r="I61" s="44"/>
      <c r="K61" s="35"/>
    </row>
    <row r="62" spans="1:11" s="17" customFormat="1" ht="41.25" customHeight="1" x14ac:dyDescent="0.25">
      <c r="A62" s="46"/>
      <c r="B62" s="47"/>
      <c r="C62" s="13" t="s">
        <v>24</v>
      </c>
      <c r="D62" s="18">
        <v>0</v>
      </c>
      <c r="E62" s="18">
        <v>0</v>
      </c>
      <c r="F62" s="18">
        <v>0</v>
      </c>
      <c r="G62" s="18">
        <f>E62</f>
        <v>0</v>
      </c>
      <c r="H62" s="19">
        <v>0</v>
      </c>
      <c r="I62" s="44"/>
      <c r="K62" s="35"/>
    </row>
    <row r="63" spans="1:11" s="17" customFormat="1" ht="110.25" customHeight="1" x14ac:dyDescent="0.25">
      <c r="A63" s="46"/>
      <c r="B63" s="47"/>
      <c r="C63" s="16" t="s">
        <v>20</v>
      </c>
      <c r="D63" s="20">
        <f>D60+D61+D62</f>
        <v>22519.1</v>
      </c>
      <c r="E63" s="20">
        <f>E60+E61+E62</f>
        <v>4732.3999999999996</v>
      </c>
      <c r="F63" s="20">
        <f>E63/D63*100</f>
        <v>21.015049446913952</v>
      </c>
      <c r="G63" s="20">
        <f>G60+G61+G62</f>
        <v>4732.3999999999996</v>
      </c>
      <c r="H63" s="21">
        <f>G63/E63*100</f>
        <v>100</v>
      </c>
      <c r="I63" s="45"/>
      <c r="K63" s="35"/>
    </row>
    <row r="64" spans="1:11" s="17" customFormat="1" ht="28.5" customHeight="1" x14ac:dyDescent="0.25">
      <c r="A64" s="46">
        <v>15</v>
      </c>
      <c r="B64" s="57" t="s">
        <v>40</v>
      </c>
      <c r="C64" s="13" t="s">
        <v>22</v>
      </c>
      <c r="D64" s="18">
        <v>7918.7</v>
      </c>
      <c r="E64" s="18">
        <v>0</v>
      </c>
      <c r="F64" s="18">
        <f>E64/D64*100</f>
        <v>0</v>
      </c>
      <c r="G64" s="18">
        <v>0</v>
      </c>
      <c r="H64" s="22">
        <v>0</v>
      </c>
      <c r="I64" s="43" t="s">
        <v>56</v>
      </c>
      <c r="K64" s="35"/>
    </row>
    <row r="65" spans="1:11" s="17" customFormat="1" ht="28.5" customHeight="1" x14ac:dyDescent="0.25">
      <c r="A65" s="46"/>
      <c r="B65" s="58"/>
      <c r="C65" s="13" t="s">
        <v>23</v>
      </c>
      <c r="D65" s="18">
        <v>35664.1</v>
      </c>
      <c r="E65" s="18">
        <v>0</v>
      </c>
      <c r="F65" s="18">
        <f>E65/D65*100</f>
        <v>0</v>
      </c>
      <c r="G65" s="18">
        <v>0</v>
      </c>
      <c r="H65" s="22">
        <v>0</v>
      </c>
      <c r="I65" s="44"/>
      <c r="K65" s="35"/>
    </row>
    <row r="66" spans="1:11" s="17" customFormat="1" ht="28.5" customHeight="1" x14ac:dyDescent="0.25">
      <c r="A66" s="46"/>
      <c r="B66" s="58"/>
      <c r="C66" s="13" t="s">
        <v>24</v>
      </c>
      <c r="D66" s="18">
        <v>7917</v>
      </c>
      <c r="E66" s="18">
        <v>0</v>
      </c>
      <c r="F66" s="18">
        <v>0</v>
      </c>
      <c r="G66" s="18">
        <v>0</v>
      </c>
      <c r="H66" s="22">
        <v>0</v>
      </c>
      <c r="I66" s="44"/>
      <c r="K66" s="35"/>
    </row>
    <row r="67" spans="1:11" s="17" customFormat="1" ht="51.75" customHeight="1" x14ac:dyDescent="0.25">
      <c r="A67" s="46"/>
      <c r="B67" s="58"/>
      <c r="C67" s="16" t="s">
        <v>20</v>
      </c>
      <c r="D67" s="20">
        <f>D64+D65+D66</f>
        <v>51499.799999999996</v>
      </c>
      <c r="E67" s="20">
        <f>E64+E65+E66</f>
        <v>0</v>
      </c>
      <c r="F67" s="20">
        <f>E67/D67*100</f>
        <v>0</v>
      </c>
      <c r="G67" s="20">
        <f>G64+G65+G66</f>
        <v>0</v>
      </c>
      <c r="H67" s="23">
        <v>0</v>
      </c>
      <c r="I67" s="45"/>
      <c r="K67" s="35"/>
    </row>
    <row r="68" spans="1:11" s="17" customFormat="1" ht="36.75" customHeight="1" x14ac:dyDescent="0.25">
      <c r="A68" s="46">
        <v>16</v>
      </c>
      <c r="B68" s="58" t="s">
        <v>33</v>
      </c>
      <c r="C68" s="13" t="s">
        <v>22</v>
      </c>
      <c r="D68" s="18">
        <v>0</v>
      </c>
      <c r="E68" s="18">
        <v>0</v>
      </c>
      <c r="F68" s="18">
        <v>0</v>
      </c>
      <c r="G68" s="18">
        <v>0</v>
      </c>
      <c r="H68" s="19">
        <v>0</v>
      </c>
      <c r="I68" s="43" t="s">
        <v>57</v>
      </c>
      <c r="K68" s="35"/>
    </row>
    <row r="69" spans="1:11" s="17" customFormat="1" ht="36.75" customHeight="1" x14ac:dyDescent="0.25">
      <c r="A69" s="46"/>
      <c r="B69" s="58"/>
      <c r="C69" s="13" t="s">
        <v>23</v>
      </c>
      <c r="D69" s="18">
        <v>14366.8</v>
      </c>
      <c r="E69" s="18">
        <v>4197.6000000000004</v>
      </c>
      <c r="F69" s="18">
        <f>E69/D69*100</f>
        <v>29.217362251858454</v>
      </c>
      <c r="G69" s="18">
        <f>E69</f>
        <v>4197.6000000000004</v>
      </c>
      <c r="H69" s="19">
        <f>G69/E69*100</f>
        <v>100</v>
      </c>
      <c r="I69" s="44"/>
      <c r="K69" s="35"/>
    </row>
    <row r="70" spans="1:11" s="17" customFormat="1" ht="36.75" customHeight="1" x14ac:dyDescent="0.25">
      <c r="A70" s="46"/>
      <c r="B70" s="58"/>
      <c r="C70" s="13" t="s">
        <v>24</v>
      </c>
      <c r="D70" s="18">
        <v>756.1</v>
      </c>
      <c r="E70" s="18">
        <v>220.9</v>
      </c>
      <c r="F70" s="18">
        <f>E70/D70*100</f>
        <v>29.215712207379973</v>
      </c>
      <c r="G70" s="18">
        <f>E70</f>
        <v>220.9</v>
      </c>
      <c r="H70" s="19">
        <f>G70/E70*100</f>
        <v>100</v>
      </c>
      <c r="I70" s="44"/>
      <c r="K70" s="35"/>
    </row>
    <row r="71" spans="1:11" s="17" customFormat="1" ht="55.5" customHeight="1" x14ac:dyDescent="0.25">
      <c r="A71" s="46"/>
      <c r="B71" s="58"/>
      <c r="C71" s="16" t="s">
        <v>20</v>
      </c>
      <c r="D71" s="20">
        <f>D68+D69+D70</f>
        <v>15122.9</v>
      </c>
      <c r="E71" s="20">
        <f>E68+E69+E70</f>
        <v>4418.5</v>
      </c>
      <c r="F71" s="20">
        <f>E71/D71*100</f>
        <v>29.217279754544435</v>
      </c>
      <c r="G71" s="20">
        <f>G68+G69+G70</f>
        <v>4418.5</v>
      </c>
      <c r="H71" s="30">
        <f>G71/E71*100</f>
        <v>100</v>
      </c>
      <c r="I71" s="45"/>
      <c r="K71" s="35"/>
    </row>
    <row r="72" spans="1:11" s="17" customFormat="1" ht="22.5" customHeight="1" x14ac:dyDescent="0.25">
      <c r="A72" s="46">
        <v>17</v>
      </c>
      <c r="B72" s="58" t="s">
        <v>39</v>
      </c>
      <c r="C72" s="13" t="s">
        <v>22</v>
      </c>
      <c r="D72" s="18">
        <v>0</v>
      </c>
      <c r="E72" s="18">
        <v>0</v>
      </c>
      <c r="F72" s="18">
        <v>0</v>
      </c>
      <c r="G72" s="18">
        <v>0</v>
      </c>
      <c r="H72" s="24">
        <v>0</v>
      </c>
      <c r="I72" s="66" t="s">
        <v>61</v>
      </c>
      <c r="K72" s="35"/>
    </row>
    <row r="73" spans="1:11" s="17" customFormat="1" ht="22.5" customHeight="1" x14ac:dyDescent="0.25">
      <c r="A73" s="46"/>
      <c r="B73" s="58"/>
      <c r="C73" s="13" t="s">
        <v>23</v>
      </c>
      <c r="D73" s="18">
        <v>495623.1</v>
      </c>
      <c r="E73" s="18">
        <v>18203.7</v>
      </c>
      <c r="F73" s="18">
        <f>E73/D73*100</f>
        <v>3.6728917598877051</v>
      </c>
      <c r="G73" s="18">
        <f>E73</f>
        <v>18203.7</v>
      </c>
      <c r="H73" s="19">
        <v>100</v>
      </c>
      <c r="I73" s="50"/>
      <c r="K73" s="35"/>
    </row>
    <row r="74" spans="1:11" s="17" customFormat="1" ht="22.5" customHeight="1" x14ac:dyDescent="0.25">
      <c r="A74" s="46"/>
      <c r="B74" s="58"/>
      <c r="C74" s="13" t="s">
        <v>24</v>
      </c>
      <c r="D74" s="18">
        <v>26085.7</v>
      </c>
      <c r="E74" s="18">
        <v>958.1</v>
      </c>
      <c r="F74" s="18">
        <f>E74/D74*100</f>
        <v>3.6728935777073266</v>
      </c>
      <c r="G74" s="18">
        <f>E74</f>
        <v>958.1</v>
      </c>
      <c r="H74" s="19">
        <v>100</v>
      </c>
      <c r="I74" s="50"/>
      <c r="K74" s="35"/>
    </row>
    <row r="75" spans="1:11" s="17" customFormat="1" ht="231" customHeight="1" x14ac:dyDescent="0.25">
      <c r="A75" s="46"/>
      <c r="B75" s="58"/>
      <c r="C75" s="16" t="s">
        <v>20</v>
      </c>
      <c r="D75" s="20">
        <f>D72+D73+D74</f>
        <v>521708.79999999999</v>
      </c>
      <c r="E75" s="20">
        <f>E72+E73+E74</f>
        <v>19161.8</v>
      </c>
      <c r="F75" s="20">
        <f>E75/D75*100</f>
        <v>3.6728918507795925</v>
      </c>
      <c r="G75" s="20">
        <f>G72+G73+G74</f>
        <v>19161.8</v>
      </c>
      <c r="H75" s="21">
        <v>100</v>
      </c>
      <c r="I75" s="59"/>
      <c r="K75" s="35"/>
    </row>
    <row r="76" spans="1:11" s="17" customFormat="1" ht="28.5" customHeight="1" x14ac:dyDescent="0.25">
      <c r="A76" s="60">
        <v>18</v>
      </c>
      <c r="B76" s="63" t="s">
        <v>44</v>
      </c>
      <c r="C76" s="13" t="s">
        <v>22</v>
      </c>
      <c r="D76" s="18">
        <v>0</v>
      </c>
      <c r="E76" s="18">
        <v>0</v>
      </c>
      <c r="F76" s="18">
        <v>0</v>
      </c>
      <c r="G76" s="18">
        <v>0</v>
      </c>
      <c r="H76" s="24">
        <v>0</v>
      </c>
      <c r="I76" s="54" t="s">
        <v>45</v>
      </c>
      <c r="K76" s="35"/>
    </row>
    <row r="77" spans="1:11" s="17" customFormat="1" ht="28.5" customHeight="1" x14ac:dyDescent="0.25">
      <c r="A77" s="61"/>
      <c r="B77" s="64"/>
      <c r="C77" s="13" t="s">
        <v>23</v>
      </c>
      <c r="D77" s="18">
        <v>36425</v>
      </c>
      <c r="E77" s="18">
        <v>0</v>
      </c>
      <c r="F77" s="18">
        <f>E77/D77*100</f>
        <v>0</v>
      </c>
      <c r="G77" s="18">
        <f>E77</f>
        <v>0</v>
      </c>
      <c r="H77" s="19">
        <v>0</v>
      </c>
      <c r="I77" s="55"/>
      <c r="K77" s="35"/>
    </row>
    <row r="78" spans="1:11" s="17" customFormat="1" ht="28.5" customHeight="1" x14ac:dyDescent="0.25">
      <c r="A78" s="61"/>
      <c r="B78" s="64"/>
      <c r="C78" s="13" t="s">
        <v>24</v>
      </c>
      <c r="D78" s="18">
        <v>5276.4</v>
      </c>
      <c r="E78" s="18">
        <v>0</v>
      </c>
      <c r="F78" s="18">
        <f>E78/D78*100</f>
        <v>0</v>
      </c>
      <c r="G78" s="18">
        <f>E78</f>
        <v>0</v>
      </c>
      <c r="H78" s="19">
        <v>0</v>
      </c>
      <c r="I78" s="55"/>
      <c r="K78" s="35"/>
    </row>
    <row r="79" spans="1:11" s="17" customFormat="1" ht="28.5" customHeight="1" x14ac:dyDescent="0.25">
      <c r="A79" s="62"/>
      <c r="B79" s="65"/>
      <c r="C79" s="16" t="s">
        <v>20</v>
      </c>
      <c r="D79" s="20">
        <f>D76+D77+D78</f>
        <v>41701.4</v>
      </c>
      <c r="E79" s="20">
        <f>E76+E77+E78</f>
        <v>0</v>
      </c>
      <c r="F79" s="20">
        <f>E79/D79*100</f>
        <v>0</v>
      </c>
      <c r="G79" s="20">
        <f>G76+G77+G78</f>
        <v>0</v>
      </c>
      <c r="H79" s="21">
        <v>0</v>
      </c>
      <c r="I79" s="56"/>
      <c r="K79" s="35"/>
    </row>
    <row r="80" spans="1:11" ht="12.75" customHeight="1" x14ac:dyDescent="0.25">
      <c r="K80" s="35"/>
    </row>
    <row r="81" spans="11:11" ht="12.75" customHeight="1" x14ac:dyDescent="0.25">
      <c r="K81" s="35"/>
    </row>
    <row r="82" spans="11:11" ht="12.75" customHeight="1" x14ac:dyDescent="0.25">
      <c r="K82" s="35"/>
    </row>
    <row r="83" spans="11:11" ht="12.75" customHeight="1" x14ac:dyDescent="0.25">
      <c r="K83" s="35"/>
    </row>
    <row r="84" spans="11:11" ht="12.75" customHeight="1" x14ac:dyDescent="0.25">
      <c r="K84" s="35"/>
    </row>
    <row r="85" spans="11:11" ht="12.75" customHeight="1" x14ac:dyDescent="0.25">
      <c r="K85" s="35"/>
    </row>
    <row r="86" spans="11:11" ht="12.75" customHeight="1" x14ac:dyDescent="0.25">
      <c r="K86" s="35"/>
    </row>
    <row r="87" spans="11:11" ht="12.75" customHeight="1" x14ac:dyDescent="0.25">
      <c r="K87" s="35"/>
    </row>
    <row r="88" spans="11:11" ht="12.75" customHeight="1" x14ac:dyDescent="0.25">
      <c r="K88" s="35"/>
    </row>
    <row r="89" spans="11:11" ht="12.75" customHeight="1" x14ac:dyDescent="0.25">
      <c r="K89" s="35"/>
    </row>
    <row r="90" spans="11:11" ht="12.75" customHeight="1" x14ac:dyDescent="0.25">
      <c r="K90" s="35"/>
    </row>
    <row r="91" spans="11:11" ht="12.75" customHeight="1" x14ac:dyDescent="0.25">
      <c r="K91" s="35"/>
    </row>
    <row r="92" spans="11:11" ht="12.75" customHeight="1" x14ac:dyDescent="0.25">
      <c r="K92" s="35"/>
    </row>
    <row r="93" spans="11:11" ht="12.75" customHeight="1" x14ac:dyDescent="0.25">
      <c r="K93" s="35"/>
    </row>
    <row r="94" spans="11:11" ht="12.75" customHeight="1" x14ac:dyDescent="0.25">
      <c r="K94" s="35"/>
    </row>
    <row r="95" spans="11:11" ht="12.75" customHeight="1" x14ac:dyDescent="0.25">
      <c r="K95" s="35"/>
    </row>
    <row r="96" spans="11:11" ht="12.75" customHeight="1" x14ac:dyDescent="0.25">
      <c r="K96" s="35"/>
    </row>
    <row r="97" spans="11:11" ht="12.75" customHeight="1" x14ac:dyDescent="0.25">
      <c r="K97" s="35"/>
    </row>
    <row r="98" spans="11:11" ht="12.75" customHeight="1" x14ac:dyDescent="0.25">
      <c r="K98" s="35"/>
    </row>
    <row r="99" spans="11:11" ht="12.75" customHeight="1" x14ac:dyDescent="0.25">
      <c r="K99" s="35"/>
    </row>
    <row r="100" spans="11:11" ht="12.75" customHeight="1" x14ac:dyDescent="0.25">
      <c r="K100" s="35"/>
    </row>
    <row r="101" spans="11:11" ht="12.75" customHeight="1" x14ac:dyDescent="0.25">
      <c r="K101" s="35"/>
    </row>
    <row r="102" spans="11:11" ht="12.75" customHeight="1" x14ac:dyDescent="0.25">
      <c r="K102" s="35"/>
    </row>
    <row r="103" spans="11:11" ht="12.75" customHeight="1" x14ac:dyDescent="0.25">
      <c r="K103" s="35"/>
    </row>
    <row r="104" spans="11:11" ht="12.75" customHeight="1" x14ac:dyDescent="0.25">
      <c r="K104" s="35"/>
    </row>
    <row r="105" spans="11:11" ht="12.75" customHeight="1" x14ac:dyDescent="0.25">
      <c r="K105" s="35"/>
    </row>
    <row r="106" spans="11:11" ht="12.75" customHeight="1" x14ac:dyDescent="0.25">
      <c r="K106" s="35"/>
    </row>
    <row r="107" spans="11:11" ht="12.75" customHeight="1" x14ac:dyDescent="0.25">
      <c r="K107" s="35"/>
    </row>
    <row r="108" spans="11:11" ht="12.75" customHeight="1" x14ac:dyDescent="0.25">
      <c r="K108" s="35"/>
    </row>
    <row r="109" spans="11:11" ht="12.75" customHeight="1" x14ac:dyDescent="0.25">
      <c r="K109" s="35"/>
    </row>
    <row r="110" spans="11:11" ht="12.75" customHeight="1" x14ac:dyDescent="0.25">
      <c r="K110" s="35"/>
    </row>
    <row r="111" spans="11:11" ht="12.75" customHeight="1" x14ac:dyDescent="0.25">
      <c r="K111" s="35"/>
    </row>
    <row r="112" spans="11:11" ht="12.75" customHeight="1" x14ac:dyDescent="0.25">
      <c r="K112" s="35"/>
    </row>
    <row r="113" spans="11:11" ht="12.75" customHeight="1" x14ac:dyDescent="0.25">
      <c r="K113" s="35"/>
    </row>
    <row r="114" spans="11:11" ht="12.75" customHeight="1" x14ac:dyDescent="0.25">
      <c r="K114" s="35"/>
    </row>
    <row r="115" spans="11:11" ht="12.75" customHeight="1" x14ac:dyDescent="0.25">
      <c r="K115" s="35"/>
    </row>
    <row r="116" spans="11:11" ht="12.75" customHeight="1" x14ac:dyDescent="0.25">
      <c r="K116" s="35"/>
    </row>
    <row r="117" spans="11:11" ht="12.75" customHeight="1" x14ac:dyDescent="0.25">
      <c r="K117" s="35"/>
    </row>
    <row r="118" spans="11:11" ht="12.75" customHeight="1" x14ac:dyDescent="0.25">
      <c r="K118" s="35"/>
    </row>
    <row r="119" spans="11:11" ht="12.75" customHeight="1" x14ac:dyDescent="0.25">
      <c r="K119" s="35"/>
    </row>
    <row r="120" spans="11:11" ht="12.75" customHeight="1" x14ac:dyDescent="0.25">
      <c r="K120" s="35"/>
    </row>
    <row r="121" spans="11:11" ht="12.75" customHeight="1" x14ac:dyDescent="0.25">
      <c r="K121" s="35"/>
    </row>
    <row r="122" spans="11:11" ht="12.75" customHeight="1" x14ac:dyDescent="0.25">
      <c r="K122" s="35"/>
    </row>
    <row r="123" spans="11:11" ht="12.75" customHeight="1" x14ac:dyDescent="0.25">
      <c r="K123" s="35"/>
    </row>
    <row r="124" spans="11:11" ht="12.75" customHeight="1" x14ac:dyDescent="0.25">
      <c r="K124" s="35"/>
    </row>
    <row r="125" spans="11:11" ht="12.75" customHeight="1" x14ac:dyDescent="0.25">
      <c r="K125" s="35"/>
    </row>
    <row r="126" spans="11:11" ht="12.75" customHeight="1" x14ac:dyDescent="0.25">
      <c r="K126" s="35"/>
    </row>
    <row r="127" spans="11:11" ht="12.75" customHeight="1" x14ac:dyDescent="0.25">
      <c r="K127" s="35"/>
    </row>
    <row r="128" spans="11:11" ht="12.75" customHeight="1" x14ac:dyDescent="0.25">
      <c r="K128" s="35"/>
    </row>
    <row r="129" spans="11:11" ht="12.75" customHeight="1" x14ac:dyDescent="0.25">
      <c r="K129" s="35"/>
    </row>
    <row r="130" spans="11:11" ht="12.75" customHeight="1" x14ac:dyDescent="0.25">
      <c r="K130" s="35"/>
    </row>
    <row r="131" spans="11:11" ht="12.75" customHeight="1" x14ac:dyDescent="0.25">
      <c r="K131" s="35"/>
    </row>
    <row r="132" spans="11:11" ht="12.75" customHeight="1" x14ac:dyDescent="0.25">
      <c r="K132" s="35"/>
    </row>
    <row r="133" spans="11:11" ht="12.75" customHeight="1" x14ac:dyDescent="0.25">
      <c r="K133" s="35"/>
    </row>
    <row r="134" spans="11:11" ht="12.75" customHeight="1" x14ac:dyDescent="0.25">
      <c r="K134" s="35"/>
    </row>
    <row r="135" spans="11:11" ht="12.75" customHeight="1" x14ac:dyDescent="0.25">
      <c r="K135" s="35"/>
    </row>
    <row r="136" spans="11:11" ht="12.75" customHeight="1" x14ac:dyDescent="0.25">
      <c r="K136" s="35"/>
    </row>
    <row r="137" spans="11:11" ht="12.75" customHeight="1" x14ac:dyDescent="0.25">
      <c r="K137" s="35"/>
    </row>
    <row r="138" spans="11:11" ht="12.75" customHeight="1" x14ac:dyDescent="0.25">
      <c r="K138" s="35"/>
    </row>
    <row r="139" spans="11:11" ht="12.75" customHeight="1" x14ac:dyDescent="0.25">
      <c r="K139" s="35"/>
    </row>
    <row r="140" spans="11:11" ht="12.75" customHeight="1" x14ac:dyDescent="0.25">
      <c r="K140" s="35"/>
    </row>
    <row r="141" spans="11:11" ht="12.75" customHeight="1" x14ac:dyDescent="0.25">
      <c r="K141" s="35"/>
    </row>
    <row r="142" spans="11:11" ht="12.75" customHeight="1" x14ac:dyDescent="0.25">
      <c r="K142" s="35"/>
    </row>
    <row r="143" spans="11:11" ht="12.75" customHeight="1" x14ac:dyDescent="0.25">
      <c r="K143" s="35"/>
    </row>
    <row r="144" spans="11:11" ht="12.75" customHeight="1" x14ac:dyDescent="0.25">
      <c r="K144" s="35"/>
    </row>
    <row r="145" spans="11:11" ht="12.75" customHeight="1" x14ac:dyDescent="0.25">
      <c r="K145" s="35"/>
    </row>
    <row r="146" spans="11:11" ht="12.75" customHeight="1" x14ac:dyDescent="0.25">
      <c r="K146" s="35"/>
    </row>
    <row r="147" spans="11:11" ht="12.75" customHeight="1" x14ac:dyDescent="0.25">
      <c r="K147" s="35"/>
    </row>
    <row r="148" spans="11:11" ht="12.75" customHeight="1" x14ac:dyDescent="0.25">
      <c r="K148" s="35"/>
    </row>
    <row r="149" spans="11:11" ht="12.75" customHeight="1" x14ac:dyDescent="0.25">
      <c r="K149" s="35"/>
    </row>
    <row r="150" spans="11:11" ht="12.75" customHeight="1" x14ac:dyDescent="0.25">
      <c r="K150" s="35"/>
    </row>
    <row r="151" spans="11:11" ht="12.75" customHeight="1" x14ac:dyDescent="0.25">
      <c r="K151" s="35"/>
    </row>
    <row r="152" spans="11:11" ht="12.75" customHeight="1" x14ac:dyDescent="0.25">
      <c r="K152" s="35"/>
    </row>
    <row r="153" spans="11:11" ht="12.75" customHeight="1" x14ac:dyDescent="0.25">
      <c r="K153" s="35"/>
    </row>
    <row r="154" spans="11:11" ht="12.75" customHeight="1" x14ac:dyDescent="0.25">
      <c r="K154" s="35"/>
    </row>
    <row r="155" spans="11:11" ht="12.75" customHeight="1" x14ac:dyDescent="0.25">
      <c r="K155" s="35"/>
    </row>
    <row r="156" spans="11:11" ht="12.75" customHeight="1" x14ac:dyDescent="0.25">
      <c r="K156" s="35"/>
    </row>
    <row r="157" spans="11:11" ht="12.75" customHeight="1" x14ac:dyDescent="0.25">
      <c r="K157" s="35"/>
    </row>
    <row r="158" spans="11:11" ht="12.75" customHeight="1" x14ac:dyDescent="0.25">
      <c r="K158" s="35"/>
    </row>
    <row r="159" spans="11:11" ht="12.75" customHeight="1" x14ac:dyDescent="0.25">
      <c r="K159" s="35"/>
    </row>
    <row r="160" spans="11:11" ht="12.75" customHeight="1" x14ac:dyDescent="0.25">
      <c r="K160" s="35"/>
    </row>
    <row r="161" spans="11:11" ht="12.75" customHeight="1" x14ac:dyDescent="0.25">
      <c r="K161" s="35"/>
    </row>
    <row r="162" spans="11:11" ht="12.75" customHeight="1" x14ac:dyDescent="0.25">
      <c r="K162" s="35"/>
    </row>
    <row r="163" spans="11:11" ht="12.75" customHeight="1" x14ac:dyDescent="0.25">
      <c r="K163" s="35"/>
    </row>
    <row r="164" spans="11:11" ht="12.75" customHeight="1" x14ac:dyDescent="0.25">
      <c r="K164" s="35"/>
    </row>
    <row r="165" spans="11:11" ht="12.75" customHeight="1" x14ac:dyDescent="0.25">
      <c r="K165" s="35"/>
    </row>
    <row r="166" spans="11:11" ht="12.75" customHeight="1" x14ac:dyDescent="0.25">
      <c r="K166" s="35"/>
    </row>
    <row r="167" spans="11:11" ht="12.75" customHeight="1" x14ac:dyDescent="0.25">
      <c r="K167" s="35"/>
    </row>
    <row r="168" spans="11:11" ht="12.75" customHeight="1" x14ac:dyDescent="0.25">
      <c r="K168" s="35"/>
    </row>
    <row r="169" spans="11:11" ht="12.75" customHeight="1" x14ac:dyDescent="0.25">
      <c r="K169" s="35"/>
    </row>
    <row r="170" spans="11:11" ht="12.75" customHeight="1" x14ac:dyDescent="0.25">
      <c r="K170" s="35"/>
    </row>
    <row r="171" spans="11:11" ht="12.75" customHeight="1" x14ac:dyDescent="0.25">
      <c r="K171" s="35"/>
    </row>
    <row r="172" spans="11:11" ht="12.75" customHeight="1" x14ac:dyDescent="0.25">
      <c r="K172" s="35"/>
    </row>
    <row r="173" spans="11:11" ht="12.75" customHeight="1" x14ac:dyDescent="0.25">
      <c r="K173" s="35"/>
    </row>
    <row r="174" spans="11:11" ht="12.75" customHeight="1" x14ac:dyDescent="0.25">
      <c r="K174" s="35"/>
    </row>
    <row r="175" spans="11:11" ht="12.75" customHeight="1" x14ac:dyDescent="0.25">
      <c r="K175" s="35"/>
    </row>
    <row r="176" spans="11:11" ht="12.75" customHeight="1" x14ac:dyDescent="0.25">
      <c r="K176" s="35"/>
    </row>
    <row r="177" spans="11:11" ht="12.75" customHeight="1" x14ac:dyDescent="0.25">
      <c r="K177" s="35"/>
    </row>
    <row r="178" spans="11:11" ht="12.75" customHeight="1" x14ac:dyDescent="0.25">
      <c r="K178" s="35"/>
    </row>
    <row r="179" spans="11:11" ht="12.75" customHeight="1" x14ac:dyDescent="0.25">
      <c r="K179" s="35"/>
    </row>
    <row r="180" spans="11:11" ht="12.75" customHeight="1" x14ac:dyDescent="0.25">
      <c r="K180" s="35"/>
    </row>
    <row r="181" spans="11:11" ht="12.75" customHeight="1" x14ac:dyDescent="0.25">
      <c r="K181" s="35"/>
    </row>
    <row r="182" spans="11:11" ht="12.75" customHeight="1" x14ac:dyDescent="0.25">
      <c r="K182" s="35"/>
    </row>
    <row r="183" spans="11:11" ht="12.75" customHeight="1" x14ac:dyDescent="0.25">
      <c r="K183" s="35"/>
    </row>
    <row r="184" spans="11:11" ht="12.75" customHeight="1" x14ac:dyDescent="0.25">
      <c r="K184" s="35"/>
    </row>
    <row r="185" spans="11:11" ht="12.75" customHeight="1" x14ac:dyDescent="0.25">
      <c r="K185" s="35"/>
    </row>
    <row r="186" spans="11:11" ht="12.75" customHeight="1" x14ac:dyDescent="0.25">
      <c r="K186" s="35"/>
    </row>
    <row r="187" spans="11:11" ht="12.75" customHeight="1" x14ac:dyDescent="0.25">
      <c r="K187" s="35"/>
    </row>
    <row r="188" spans="11:11" ht="12.75" customHeight="1" x14ac:dyDescent="0.25">
      <c r="K188" s="35"/>
    </row>
    <row r="189" spans="11:11" ht="12.75" customHeight="1" x14ac:dyDescent="0.25">
      <c r="K189" s="35"/>
    </row>
    <row r="190" spans="11:11" ht="12.75" customHeight="1" x14ac:dyDescent="0.25">
      <c r="K190" s="35"/>
    </row>
    <row r="191" spans="11:11" ht="12.75" customHeight="1" x14ac:dyDescent="0.25">
      <c r="K191" s="35"/>
    </row>
    <row r="192" spans="11:11" ht="12.75" customHeight="1" x14ac:dyDescent="0.25">
      <c r="K192" s="35"/>
    </row>
    <row r="193" spans="11:11" ht="12.75" customHeight="1" x14ac:dyDescent="0.25">
      <c r="K193" s="35"/>
    </row>
    <row r="194" spans="11:11" ht="12.75" customHeight="1" x14ac:dyDescent="0.25">
      <c r="K194" s="35"/>
    </row>
    <row r="195" spans="11:11" ht="12.75" customHeight="1" x14ac:dyDescent="0.25">
      <c r="K195" s="35"/>
    </row>
    <row r="196" spans="11:11" ht="12.75" customHeight="1" x14ac:dyDescent="0.25">
      <c r="K196" s="35"/>
    </row>
    <row r="197" spans="11:11" ht="12.75" customHeight="1" x14ac:dyDescent="0.25">
      <c r="K197" s="35"/>
    </row>
    <row r="198" spans="11:11" ht="12.75" customHeight="1" x14ac:dyDescent="0.25">
      <c r="K198" s="35"/>
    </row>
    <row r="199" spans="11:11" ht="12.75" customHeight="1" x14ac:dyDescent="0.25">
      <c r="K199" s="35"/>
    </row>
    <row r="200" spans="11:11" ht="12.75" customHeight="1" x14ac:dyDescent="0.25">
      <c r="K200" s="35"/>
    </row>
    <row r="201" spans="11:11" ht="12.75" customHeight="1" x14ac:dyDescent="0.25">
      <c r="K201" s="35"/>
    </row>
    <row r="202" spans="11:11" ht="12.75" customHeight="1" x14ac:dyDescent="0.25">
      <c r="K202" s="35"/>
    </row>
    <row r="203" spans="11:11" ht="12.75" customHeight="1" x14ac:dyDescent="0.25">
      <c r="K203" s="35"/>
    </row>
    <row r="204" spans="11:11" ht="12.75" customHeight="1" x14ac:dyDescent="0.25">
      <c r="K204" s="35"/>
    </row>
    <row r="205" spans="11:11" ht="12.75" customHeight="1" x14ac:dyDescent="0.25">
      <c r="K205" s="35"/>
    </row>
    <row r="206" spans="11:11" ht="12.75" customHeight="1" x14ac:dyDescent="0.25">
      <c r="K206" s="35"/>
    </row>
    <row r="207" spans="11:11" ht="12.75" customHeight="1" x14ac:dyDescent="0.25">
      <c r="K207" s="35"/>
    </row>
    <row r="208" spans="11:11" ht="12.75" customHeight="1" x14ac:dyDescent="0.25">
      <c r="K208" s="35"/>
    </row>
    <row r="209" spans="11:11" ht="12.75" customHeight="1" x14ac:dyDescent="0.25">
      <c r="K209" s="35"/>
    </row>
    <row r="210" spans="11:11" ht="12.75" customHeight="1" x14ac:dyDescent="0.25">
      <c r="K210" s="35"/>
    </row>
    <row r="211" spans="11:11" ht="12.75" customHeight="1" x14ac:dyDescent="0.25">
      <c r="K211" s="35"/>
    </row>
    <row r="212" spans="11:11" ht="12.75" customHeight="1" x14ac:dyDescent="0.25">
      <c r="K212" s="35"/>
    </row>
    <row r="213" spans="11:11" ht="12.75" customHeight="1" x14ac:dyDescent="0.25">
      <c r="K213" s="35"/>
    </row>
    <row r="214" spans="11:11" ht="12.75" customHeight="1" x14ac:dyDescent="0.25">
      <c r="K214" s="35"/>
    </row>
    <row r="215" spans="11:11" ht="12.75" customHeight="1" x14ac:dyDescent="0.25">
      <c r="K215" s="35"/>
    </row>
    <row r="216" spans="11:11" ht="12.75" customHeight="1" x14ac:dyDescent="0.25">
      <c r="K216" s="35"/>
    </row>
    <row r="217" spans="11:11" ht="12.75" customHeight="1" x14ac:dyDescent="0.25">
      <c r="K217" s="35"/>
    </row>
    <row r="218" spans="11:11" ht="12.75" customHeight="1" x14ac:dyDescent="0.25">
      <c r="K218" s="35"/>
    </row>
    <row r="219" spans="11:11" ht="12.75" customHeight="1" x14ac:dyDescent="0.25">
      <c r="K219" s="35"/>
    </row>
    <row r="220" spans="11:11" ht="12.75" customHeight="1" x14ac:dyDescent="0.25">
      <c r="K220" s="35"/>
    </row>
    <row r="221" spans="11:11" ht="12.75" customHeight="1" x14ac:dyDescent="0.25">
      <c r="K221" s="35"/>
    </row>
    <row r="222" spans="11:11" ht="12.75" customHeight="1" x14ac:dyDescent="0.25">
      <c r="K222" s="35"/>
    </row>
    <row r="223" spans="11:11" ht="12.75" customHeight="1" x14ac:dyDescent="0.25">
      <c r="K223" s="35"/>
    </row>
    <row r="224" spans="11:11" ht="12.75" customHeight="1" x14ac:dyDescent="0.25">
      <c r="K224" s="35"/>
    </row>
    <row r="225" spans="11:11" ht="12.75" customHeight="1" x14ac:dyDescent="0.25">
      <c r="K225" s="35"/>
    </row>
    <row r="226" spans="11:11" ht="12.75" customHeight="1" x14ac:dyDescent="0.25">
      <c r="K226" s="35"/>
    </row>
    <row r="227" spans="11:11" ht="12.75" customHeight="1" x14ac:dyDescent="0.25">
      <c r="K227" s="35"/>
    </row>
    <row r="228" spans="11:11" ht="12.75" customHeight="1" x14ac:dyDescent="0.25">
      <c r="K228" s="35"/>
    </row>
    <row r="229" spans="11:11" ht="12.75" customHeight="1" x14ac:dyDescent="0.25">
      <c r="K229" s="35"/>
    </row>
    <row r="230" spans="11:11" ht="12.75" customHeight="1" x14ac:dyDescent="0.25">
      <c r="K230" s="35"/>
    </row>
    <row r="231" spans="11:11" ht="12.75" customHeight="1" x14ac:dyDescent="0.25">
      <c r="K231" s="35"/>
    </row>
    <row r="232" spans="11:11" ht="12.75" customHeight="1" x14ac:dyDescent="0.25">
      <c r="K232" s="35"/>
    </row>
    <row r="233" spans="11:11" ht="12.75" customHeight="1" x14ac:dyDescent="0.25">
      <c r="K233" s="35"/>
    </row>
    <row r="234" spans="11:11" ht="12.75" customHeight="1" x14ac:dyDescent="0.25">
      <c r="K234" s="35"/>
    </row>
    <row r="235" spans="11:11" ht="12.75" customHeight="1" x14ac:dyDescent="0.25">
      <c r="K235" s="35"/>
    </row>
    <row r="236" spans="11:11" ht="12.75" customHeight="1" x14ac:dyDescent="0.25">
      <c r="K236" s="35"/>
    </row>
    <row r="237" spans="11:11" ht="12.75" customHeight="1" x14ac:dyDescent="0.25">
      <c r="K237" s="35"/>
    </row>
    <row r="238" spans="11:11" ht="12.75" customHeight="1" x14ac:dyDescent="0.25">
      <c r="K238" s="35"/>
    </row>
    <row r="239" spans="11:11" ht="12.75" customHeight="1" x14ac:dyDescent="0.25">
      <c r="K239" s="35"/>
    </row>
    <row r="240" spans="11:11" ht="12.75" customHeight="1" x14ac:dyDescent="0.25">
      <c r="K240" s="35"/>
    </row>
    <row r="241" spans="11:11" ht="12.75" customHeight="1" x14ac:dyDescent="0.25">
      <c r="K241" s="35"/>
    </row>
    <row r="242" spans="11:11" ht="12.75" customHeight="1" x14ac:dyDescent="0.25">
      <c r="K242" s="35"/>
    </row>
    <row r="243" spans="11:11" ht="12.75" customHeight="1" x14ac:dyDescent="0.25">
      <c r="K243" s="35"/>
    </row>
    <row r="244" spans="11:11" ht="12.75" customHeight="1" x14ac:dyDescent="0.25">
      <c r="K244" s="35"/>
    </row>
    <row r="245" spans="11:11" ht="12.75" customHeight="1" x14ac:dyDescent="0.25">
      <c r="K245" s="35"/>
    </row>
    <row r="246" spans="11:11" ht="12.75" customHeight="1" x14ac:dyDescent="0.25">
      <c r="K246" s="35"/>
    </row>
    <row r="247" spans="11:11" ht="12.75" customHeight="1" x14ac:dyDescent="0.25">
      <c r="K247" s="35"/>
    </row>
    <row r="65237" ht="12.75" hidden="1" customHeight="1" x14ac:dyDescent="0.2"/>
  </sheetData>
  <mergeCells count="57">
    <mergeCell ref="A1:I1"/>
    <mergeCell ref="A4:B7"/>
    <mergeCell ref="I4:I7"/>
    <mergeCell ref="A8:A11"/>
    <mergeCell ref="B8:B11"/>
    <mergeCell ref="I8:I11"/>
    <mergeCell ref="A12:A15"/>
    <mergeCell ref="B12:B15"/>
    <mergeCell ref="I12:I15"/>
    <mergeCell ref="A16:A19"/>
    <mergeCell ref="B16:B19"/>
    <mergeCell ref="I16:I19"/>
    <mergeCell ref="A20:A23"/>
    <mergeCell ref="B20:B23"/>
    <mergeCell ref="I20:I23"/>
    <mergeCell ref="A24:A27"/>
    <mergeCell ref="B24:B27"/>
    <mergeCell ref="I24:I27"/>
    <mergeCell ref="A28:A31"/>
    <mergeCell ref="B28:B31"/>
    <mergeCell ref="I28:I31"/>
    <mergeCell ref="A32:A35"/>
    <mergeCell ref="B32:B35"/>
    <mergeCell ref="I32:I35"/>
    <mergeCell ref="A36:A39"/>
    <mergeCell ref="B36:B39"/>
    <mergeCell ref="I36:I39"/>
    <mergeCell ref="A40:A43"/>
    <mergeCell ref="B40:B43"/>
    <mergeCell ref="I40:I43"/>
    <mergeCell ref="A44:A47"/>
    <mergeCell ref="B44:B47"/>
    <mergeCell ref="I44:I47"/>
    <mergeCell ref="A48:A51"/>
    <mergeCell ref="B48:B51"/>
    <mergeCell ref="I48:I51"/>
    <mergeCell ref="A52:A55"/>
    <mergeCell ref="B52:B55"/>
    <mergeCell ref="I52:I55"/>
    <mergeCell ref="A56:A59"/>
    <mergeCell ref="B56:B59"/>
    <mergeCell ref="I56:I59"/>
    <mergeCell ref="A60:A63"/>
    <mergeCell ref="B60:B63"/>
    <mergeCell ref="I60:I63"/>
    <mergeCell ref="A64:A67"/>
    <mergeCell ref="B64:B67"/>
    <mergeCell ref="I64:I67"/>
    <mergeCell ref="A68:A71"/>
    <mergeCell ref="B68:B71"/>
    <mergeCell ref="I68:I71"/>
    <mergeCell ref="A76:A79"/>
    <mergeCell ref="B76:B79"/>
    <mergeCell ref="I76:I79"/>
    <mergeCell ref="A72:A75"/>
    <mergeCell ref="B72:B75"/>
    <mergeCell ref="I72:I75"/>
  </mergeCells>
  <pageMargins left="0.39370078740157483" right="0.19685039370078741" top="0.39370078740157483" bottom="0.39370078740157483" header="0.51181102362204722" footer="0.51181102362204722"/>
  <pageSetup paperSize="9" scale="90" firstPageNumber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0CA3BD-750C-4C1A-980D-2BCF2F0F6185}"/>
</file>

<file path=customXml/itemProps2.xml><?xml version="1.0" encoding="utf-8"?>
<ds:datastoreItem xmlns:ds="http://schemas.openxmlformats.org/officeDocument/2006/customXml" ds:itemID="{4E0FAA99-ED99-4EE9-8243-8DA60910EE06}"/>
</file>

<file path=customXml/itemProps3.xml><?xml version="1.0" encoding="utf-8"?>
<ds:datastoreItem xmlns:ds="http://schemas.openxmlformats.org/officeDocument/2006/customXml" ds:itemID="{E691ACBC-FDB2-406C-B16C-138304A7F6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'1'!Print_Titles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Долобан Нина Николаевна</dc:creator>
  <cp:lastModifiedBy>Долобан Нина Николаевна</cp:lastModifiedBy>
  <cp:revision>1</cp:revision>
  <cp:lastPrinted>2026-05-14T11:01:14Z</cp:lastPrinted>
  <dcterms:created xsi:type="dcterms:W3CDTF">2024-02-26T04:31:00Z</dcterms:created>
  <dcterms:modified xsi:type="dcterms:W3CDTF">2026-05-15T09:51:37Z</dcterms:modified>
  <cp:contentType>Item</cp:contentType>
  <cp:version>1048576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�����������_x0020_����">
    <vt:bool>true</vt:bool>
  </property>
</Properties>
</file>